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マスタ" sheetId="1" r:id="rId4"/>
    <sheet state="visible" name="覚醒" sheetId="2" r:id="rId5"/>
    <sheet state="visible" name="キャラ" sheetId="3" r:id="rId6"/>
  </sheets>
  <definedNames>
    <definedName hidden="1" localSheetId="0" name="_xlnm._FilterDatabase">'マスタ'!$A$1:$T$128</definedName>
    <definedName hidden="1" localSheetId="1" name="_xlnm._FilterDatabase">'覚醒'!$A$1:$H$57</definedName>
    <definedName hidden="1" localSheetId="2" name="_xlnm._FilterDatabase">'キャラ'!$A$1:$B$56</definedName>
  </definedNames>
  <calcPr/>
</workbook>
</file>

<file path=xl/sharedStrings.xml><?xml version="1.0" encoding="utf-8"?>
<sst xmlns="http://schemas.openxmlformats.org/spreadsheetml/2006/main" count="1394" uniqueCount="398">
  <si>
    <t>キャラクター順</t>
  </si>
  <si>
    <t>キャラ名</t>
  </si>
  <si>
    <t>二つ名</t>
  </si>
  <si>
    <t>レア度</t>
  </si>
  <si>
    <t>所属</t>
  </si>
  <si>
    <t>タイプ</t>
  </si>
  <si>
    <t>再配置</t>
  </si>
  <si>
    <t>覚醒タイプ</t>
  </si>
  <si>
    <t>覚醒10</t>
  </si>
  <si>
    <t>覚醒11</t>
  </si>
  <si>
    <t>覚醒12</t>
  </si>
  <si>
    <t>覚醒13</t>
  </si>
  <si>
    <t>覚醒14</t>
  </si>
  <si>
    <t>覚醒15</t>
  </si>
  <si>
    <t>最終結果</t>
  </si>
  <si>
    <t>覚醒15の再配置時間</t>
  </si>
  <si>
    <t>再配置Lv.4</t>
  </si>
  <si>
    <t>再配置Lv.5</t>
  </si>
  <si>
    <t>ルルーシュ</t>
  </si>
  <si>
    <t>行動開始</t>
  </si>
  <si>
    <t>星2</t>
  </si>
  <si>
    <t>アッシュフォード学園</t>
  </si>
  <si>
    <t>策略</t>
  </si>
  <si>
    <t>早い(29秒)</t>
  </si>
  <si>
    <t>反逆者ゼロ</t>
  </si>
  <si>
    <t>星4</t>
  </si>
  <si>
    <t>黒の騎士団</t>
  </si>
  <si>
    <t>早い(30秒)</t>
  </si>
  <si>
    <t>策略４Ｂ</t>
  </si>
  <si>
    <t>穏やかな距離</t>
  </si>
  <si>
    <t>突撃</t>
  </si>
  <si>
    <t>普通(60秒)</t>
  </si>
  <si>
    <t>突撃４Ａ</t>
  </si>
  <si>
    <t>闇夜に舞う蝙蝠</t>
  </si>
  <si>
    <t>黒の騎士団、ハロウィンモンスター</t>
  </si>
  <si>
    <t>殲滅</t>
  </si>
  <si>
    <t>殲滅４Ａ</t>
  </si>
  <si>
    <t>反逆の一手</t>
  </si>
  <si>
    <t>殲滅４Ｂ</t>
  </si>
  <si>
    <t>君を想って</t>
  </si>
  <si>
    <t>殲滅４Ｃ</t>
  </si>
  <si>
    <t>生徒会へようこそ</t>
  </si>
  <si>
    <t>星3</t>
  </si>
  <si>
    <t>策略３Ａ</t>
  </si>
  <si>
    <t>スマートな接客術</t>
  </si>
  <si>
    <t>アッシュフォード学園、おもてなし喫茶</t>
  </si>
  <si>
    <t>殲滅３Ｄ</t>
  </si>
  <si>
    <t>気品ときらめきは本物の風格</t>
  </si>
  <si>
    <t>アッシュフォード学園、制服コンペティション</t>
  </si>
  <si>
    <t>守護</t>
  </si>
  <si>
    <t>守護４Ａ</t>
  </si>
  <si>
    <t>麗しき反逆者</t>
  </si>
  <si>
    <t>黒の騎士団、ブリタニア皇族、夢のひととき</t>
  </si>
  <si>
    <t>殲滅４Ｄ</t>
  </si>
  <si>
    <t>ＣＣ</t>
  </si>
  <si>
    <t>コード保持者</t>
  </si>
  <si>
    <t>策略４Ａ</t>
  </si>
  <si>
    <t>怠惰な魔女</t>
  </si>
  <si>
    <t>殲滅３Ｃ</t>
  </si>
  <si>
    <t>共犯者</t>
  </si>
  <si>
    <t>特殊</t>
  </si>
  <si>
    <t>特殊４Ａ</t>
  </si>
  <si>
    <t>神秘的な夏の装い</t>
  </si>
  <si>
    <t>黒の騎士団、リゾートビーチ</t>
  </si>
  <si>
    <t>殲滅４Ｅ</t>
  </si>
  <si>
    <t>新たな日に盃を</t>
  </si>
  <si>
    <t>黒の騎士団、振袖総選挙</t>
  </si>
  <si>
    <t>仄かなる願い</t>
  </si>
  <si>
    <t>守護４Ｂ</t>
  </si>
  <si>
    <t>学生気分で…</t>
  </si>
  <si>
    <t>至福の味わい</t>
  </si>
  <si>
    <t>突撃４Ｂ</t>
  </si>
  <si>
    <t>カレン</t>
  </si>
  <si>
    <t>夜を駆ける紅</t>
  </si>
  <si>
    <t>殲滅３Ｅ</t>
  </si>
  <si>
    <t>弾ける夏の装い</t>
  </si>
  <si>
    <t>アッシュフォード学園、リゾートビーチ</t>
  </si>
  <si>
    <t>修理</t>
  </si>
  <si>
    <t>修理３Ａ</t>
  </si>
  <si>
    <t>勝ってみせます、正妻選挙</t>
  </si>
  <si>
    <t>気持ち、届いた？</t>
  </si>
  <si>
    <t>アッシュフォード学園、バレンタイン・エール</t>
  </si>
  <si>
    <t>突撃３Ａ</t>
  </si>
  <si>
    <t>日本人、紅月カレン</t>
  </si>
  <si>
    <t>守護４Ｃ</t>
  </si>
  <si>
    <t>等身大の休日</t>
  </si>
  <si>
    <t>守護４Ｄ</t>
  </si>
  <si>
    <t>紅蓮舞う</t>
  </si>
  <si>
    <t>殲滅４Ｆ</t>
  </si>
  <si>
    <t>学園で見せる素顔</t>
  </si>
  <si>
    <t>突撃４Ｃ</t>
  </si>
  <si>
    <t>今夜だけはサンタクロース</t>
  </si>
  <si>
    <t>アッシュフォード学園、ミラクル・クリスマス</t>
  </si>
  <si>
    <t>特殊４Ｂ</t>
  </si>
  <si>
    <t>異国のドレスで着飾って</t>
  </si>
  <si>
    <t>黒の騎士団、夢のひととき</t>
  </si>
  <si>
    <t>扇要</t>
  </si>
  <si>
    <t>レジスタンス</t>
  </si>
  <si>
    <t>星1</t>
  </si>
  <si>
    <t>普通(59秒)</t>
  </si>
  <si>
    <t>玉城真一郎</t>
  </si>
  <si>
    <t>南佳高</t>
  </si>
  <si>
    <t>吉田透</t>
  </si>
  <si>
    <t>井上直美</t>
  </si>
  <si>
    <t>杉山賢人</t>
  </si>
  <si>
    <t>藤堂鏡志朗</t>
  </si>
  <si>
    <t>奇跡の藤堂</t>
  </si>
  <si>
    <t>日本解放戦線</t>
  </si>
  <si>
    <t>守護３Ａ</t>
  </si>
  <si>
    <t>軍事総責任者</t>
  </si>
  <si>
    <t>黒の騎士団、日本解放戦線</t>
  </si>
  <si>
    <t>千葉凪沙</t>
  </si>
  <si>
    <t>四番隊隊長</t>
  </si>
  <si>
    <t>時には大胆に</t>
  </si>
  <si>
    <t>黒の騎士団、日本解放戦線、夢のひととき</t>
  </si>
  <si>
    <t>朝比奈省悟</t>
  </si>
  <si>
    <t>壱番隊隊長</t>
  </si>
  <si>
    <t>仙波崚河</t>
  </si>
  <si>
    <t>卜部巧雪</t>
  </si>
  <si>
    <t>皇神楽耶</t>
  </si>
  <si>
    <t>キョウト六家</t>
  </si>
  <si>
    <t>ハレの日を満喫しよう</t>
  </si>
  <si>
    <t>キョウト六家、黒の騎士団、振袖総選挙</t>
  </si>
  <si>
    <t>修理４Ａ</t>
  </si>
  <si>
    <t>桐原</t>
  </si>
  <si>
    <t>面従腹背の耆宿</t>
  </si>
  <si>
    <t>策略３Ｂ</t>
  </si>
  <si>
    <t>ディートハルト</t>
  </si>
  <si>
    <t>HiTV:プロデューサー</t>
  </si>
  <si>
    <t>望むはカオス</t>
  </si>
  <si>
    <t>ラクシャータ</t>
  </si>
  <si>
    <t>黒の騎士団：技術開発担当</t>
  </si>
  <si>
    <t>郷里でのひととき</t>
  </si>
  <si>
    <t>黎星刻</t>
  </si>
  <si>
    <t>紅天、既に死す</t>
  </si>
  <si>
    <t>中華連邦</t>
  </si>
  <si>
    <t>殲滅４Ｇ</t>
  </si>
  <si>
    <t>蒋麗華</t>
  </si>
  <si>
    <t>永続調和の契り</t>
  </si>
  <si>
    <t>修理４Ｂ</t>
  </si>
  <si>
    <t>周香凛</t>
  </si>
  <si>
    <t>麒麟児と共に</t>
  </si>
  <si>
    <t>スザク</t>
  </si>
  <si>
    <t>守るべき時間</t>
  </si>
  <si>
    <t>白き騎士</t>
  </si>
  <si>
    <t>ブリタニア軍、ブリタニア軍:特派</t>
  </si>
  <si>
    <t>突撃４Ｄ</t>
  </si>
  <si>
    <t>訪れる師との対峙</t>
  </si>
  <si>
    <t>特殊４Ｃ</t>
  </si>
  <si>
    <t>扉のその先に</t>
  </si>
  <si>
    <t>守護４Ｅ</t>
  </si>
  <si>
    <t>秘密の潜入任務</t>
  </si>
  <si>
    <t>ブリタニア軍、ブリタニア軍:特派、失くなった皇女の証</t>
  </si>
  <si>
    <t>クリスマスを始めよう！</t>
  </si>
  <si>
    <t>華やかだけど着慣れない</t>
  </si>
  <si>
    <t>修理４Ｃ</t>
  </si>
  <si>
    <t>今はただ力を</t>
  </si>
  <si>
    <t>ブリタニア軍、ナイトオブラウンズ</t>
  </si>
  <si>
    <t>殲滅４Ｈ</t>
  </si>
  <si>
    <t>ジノ</t>
  </si>
  <si>
    <t>ナイトオブスリー</t>
  </si>
  <si>
    <t>突撃４Ｅ</t>
  </si>
  <si>
    <t>ビスマルク</t>
  </si>
  <si>
    <t>ナイトオブワン</t>
  </si>
  <si>
    <t>殲滅４Ｉ</t>
  </si>
  <si>
    <t>アーニャ</t>
  </si>
  <si>
    <t>ナイトオブシックス</t>
  </si>
  <si>
    <t>殲滅４Ｊ</t>
  </si>
  <si>
    <t>ノネット</t>
  </si>
  <si>
    <t>ナイトオブナイン</t>
  </si>
  <si>
    <t>殲滅３Ａ</t>
  </si>
  <si>
    <t>モニカ</t>
  </si>
  <si>
    <t>ナイトオブトゥエルブ</t>
  </si>
  <si>
    <t>特殊３Ａ</t>
  </si>
  <si>
    <t>弔いの花に囲まれて</t>
  </si>
  <si>
    <t>修理４Ｄ</t>
  </si>
  <si>
    <t>ドロテア</t>
  </si>
  <si>
    <t>ナイトオブフォー</t>
  </si>
  <si>
    <t>ルキアーノ</t>
  </si>
  <si>
    <t>ナイトオブテン</t>
  </si>
  <si>
    <t>シャルル</t>
  </si>
  <si>
    <t>神聖ブリタニア帝国第98代皇帝</t>
  </si>
  <si>
    <t>ブリタニア皇家</t>
  </si>
  <si>
    <t>シュナイゼル</t>
  </si>
  <si>
    <t>微笑みの宰相</t>
  </si>
  <si>
    <t>身分を隠してあるカフェで</t>
  </si>
  <si>
    <t>コーネリア</t>
  </si>
  <si>
    <t>ブリタニアの魔女</t>
  </si>
  <si>
    <t>ブリタニア皇家、ブリタニア軍</t>
  </si>
  <si>
    <t>殲滅４Ｋ</t>
  </si>
  <si>
    <t>華麗に　強かに</t>
  </si>
  <si>
    <t>ブリタニア皇家、ブリタニア軍、ダイエット大作戦</t>
  </si>
  <si>
    <t>ネリス</t>
  </si>
  <si>
    <t>突撃４Ｆ</t>
  </si>
  <si>
    <t>ユーフェミア</t>
  </si>
  <si>
    <t>朗らかに　活発に</t>
  </si>
  <si>
    <t>ブリタニア皇家、ダイエット大作戦</t>
  </si>
  <si>
    <t>慈悲深き皇女</t>
  </si>
  <si>
    <t>優しい世界を、あなたと</t>
  </si>
  <si>
    <t>秘密の放課後デート</t>
  </si>
  <si>
    <t>ブリタニア皇家、失くなった皇女の証</t>
  </si>
  <si>
    <t>特殊４Ｄ</t>
  </si>
  <si>
    <t>クロヴィス</t>
  </si>
  <si>
    <t>芸術肌の皇子</t>
  </si>
  <si>
    <t>ミレイ</t>
  </si>
  <si>
    <t>カワグチ湖へのバカンス</t>
  </si>
  <si>
    <t>新たな思いつき？</t>
  </si>
  <si>
    <t>ノリノリの接客術</t>
  </si>
  <si>
    <t>今だけはメランコリー</t>
  </si>
  <si>
    <t>キラキラのステージへ！</t>
  </si>
  <si>
    <t>シャーリー</t>
  </si>
  <si>
    <t>朗らかなランチタイム</t>
  </si>
  <si>
    <t>バレンタインは勝負の日</t>
  </si>
  <si>
    <t>初々しい接客術</t>
  </si>
  <si>
    <t>特殊４Ｅ</t>
  </si>
  <si>
    <t>ふたりだけの茜空</t>
  </si>
  <si>
    <t>リヴァル</t>
  </si>
  <si>
    <t>アッシュフォード学園生徒会</t>
  </si>
  <si>
    <t>学園祭は大忙し！</t>
  </si>
  <si>
    <t>たまには俺も！</t>
  </si>
  <si>
    <t>ニーナ</t>
  </si>
  <si>
    <t>ナナリー</t>
  </si>
  <si>
    <t>クリスマスに届いた奇跡</t>
  </si>
  <si>
    <t>すべて感謝の本命チョコレート</t>
  </si>
  <si>
    <t>篠崎咲世子</t>
  </si>
  <si>
    <t>アッシュフォード家メイド</t>
  </si>
  <si>
    <t>時には街を歩いて</t>
  </si>
  <si>
    <t>アッシュフォード学園、黒の騎士団</t>
  </si>
  <si>
    <t>ジェレミア</t>
  </si>
  <si>
    <t>忠義厚き純血派</t>
  </si>
  <si>
    <t>ブリタニア軍</t>
  </si>
  <si>
    <t>突撃３Ｂ</t>
  </si>
  <si>
    <t>闇夜に嗤う吸血鬼</t>
  </si>
  <si>
    <t>ブリタニア軍、ハロウィンモンスター</t>
  </si>
  <si>
    <t>決死の強襲</t>
  </si>
  <si>
    <t>突撃４Ｇ</t>
  </si>
  <si>
    <t>コードの研究の果てに</t>
  </si>
  <si>
    <t>ヴィレッタ</t>
  </si>
  <si>
    <t>野心燃える騎士候</t>
  </si>
  <si>
    <t>殲滅３Ｂ</t>
  </si>
  <si>
    <t>千草</t>
  </si>
  <si>
    <t>修理４Ｅ</t>
  </si>
  <si>
    <t>闇夜に誘う魔女</t>
  </si>
  <si>
    <t>殲滅４Ｌ</t>
  </si>
  <si>
    <t>キューエル</t>
  </si>
  <si>
    <t>闇夜に佇む悪魔</t>
  </si>
  <si>
    <t>純血派</t>
  </si>
  <si>
    <t>ロイド</t>
  </si>
  <si>
    <t>特別派遣嚮導技術部</t>
  </si>
  <si>
    <t>ブリタニア軍:特派</t>
  </si>
  <si>
    <t>手のかかる放蕩貴族</t>
  </si>
  <si>
    <t>ブリタニア軍、ブリタニア軍:特派、マルチツール</t>
  </si>
  <si>
    <t>策略４Ｃ</t>
  </si>
  <si>
    <t>セシル</t>
  </si>
  <si>
    <t>艶めく夏の装い</t>
  </si>
  <si>
    <t>ブリタニア軍:特派、リゾートビーチ</t>
  </si>
  <si>
    <t>混沌の戦場へ</t>
  </si>
  <si>
    <t>殲滅３Ｆ</t>
  </si>
  <si>
    <t>バトレー</t>
  </si>
  <si>
    <t>クロヴィスの腹心</t>
  </si>
  <si>
    <t>ダールトン</t>
  </si>
  <si>
    <t>親子の語らい</t>
  </si>
  <si>
    <t>子どもたちの笑顔は我が誇り</t>
  </si>
  <si>
    <t>ブリタニア軍、マルチツール</t>
  </si>
  <si>
    <t>ギルフォード</t>
  </si>
  <si>
    <t>我が正義は、姫様の元に</t>
  </si>
  <si>
    <t>突撃３Ｃ</t>
  </si>
  <si>
    <t>さわやかに　実直に</t>
  </si>
  <si>
    <t>ブリタニア軍、ダイエット大作戦</t>
  </si>
  <si>
    <t>帝国の先槍</t>
  </si>
  <si>
    <t>守護４Ｆ</t>
  </si>
  <si>
    <t>クラウディオ</t>
  </si>
  <si>
    <t>グラストンナイツの名にかけて</t>
  </si>
  <si>
    <t>オルドリン</t>
  </si>
  <si>
    <t>グリンダ騎士団筆頭騎士</t>
  </si>
  <si>
    <t>ブリタニア軍、グリンダ騎士団</t>
  </si>
  <si>
    <t>守護４Ｇ</t>
  </si>
  <si>
    <t>マリーベル</t>
  </si>
  <si>
    <t>今だけ、氷の仮面を外して</t>
  </si>
  <si>
    <t>ブリタニア皇家、グリンダ騎士団、失くなった皇女の証</t>
  </si>
  <si>
    <t>オルフェウス</t>
  </si>
  <si>
    <t>コードネーム”オズ”</t>
  </si>
  <si>
    <t>ピースマーク</t>
  </si>
  <si>
    <t>殲滅４Ｍ</t>
  </si>
  <si>
    <t>主人公</t>
  </si>
  <si>
    <t>反逆の契約者</t>
  </si>
  <si>
    <t>黒の騎士団、アッシュフォード学園</t>
  </si>
  <si>
    <t>殲滅４Ｎ</t>
  </si>
  <si>
    <t>この世界は歪んでいる</t>
  </si>
  <si>
    <t>守護４Ｈ</t>
  </si>
  <si>
    <t>タイプ名</t>
  </si>
  <si>
    <t>再配置▲１秒</t>
  </si>
  <si>
    <t>再配置▲２秒</t>
  </si>
  <si>
    <t>COST▲１</t>
  </si>
  <si>
    <t>再配置▲6秒、COST▲2</t>
  </si>
  <si>
    <t>***</t>
  </si>
  <si>
    <t>再配置▲3秒</t>
  </si>
  <si>
    <t>再配置▲10秒</t>
  </si>
  <si>
    <t>再配置▲2秒、COST▲1</t>
  </si>
  <si>
    <t>COST▲6</t>
  </si>
  <si>
    <t>HP+300</t>
  </si>
  <si>
    <t>HP+500</t>
  </si>
  <si>
    <t>HP+2000</t>
  </si>
  <si>
    <t>近接攻撃+25</t>
  </si>
  <si>
    <t>HP+500、近接攻撃+50</t>
  </si>
  <si>
    <t>HP+2000、近接攻撃+100</t>
  </si>
  <si>
    <t>防御+25</t>
  </si>
  <si>
    <t>HP+500、防御+25</t>
  </si>
  <si>
    <t>HP+2000、防御+100</t>
  </si>
  <si>
    <t>防御+50</t>
  </si>
  <si>
    <t>近接攻撃+50</t>
  </si>
  <si>
    <t>防御+50、近接攻撃+50</t>
  </si>
  <si>
    <t>近接攻撃+200、防御+200</t>
  </si>
  <si>
    <t>HP+500、防御+50</t>
  </si>
  <si>
    <t>HP+1500、防御+200</t>
  </si>
  <si>
    <t>HP+1500、近接攻撃+100、防御+100</t>
  </si>
  <si>
    <t>HP+1000、防御+100、近接攻撃+200</t>
  </si>
  <si>
    <t>HP+200</t>
  </si>
  <si>
    <t>HP+200、COST▲1</t>
  </si>
  <si>
    <t>HP+1000、COST▲2</t>
  </si>
  <si>
    <t>HP+250</t>
  </si>
  <si>
    <t>HP+1500、COST▲１</t>
  </si>
  <si>
    <t>遠隔速度▲100</t>
  </si>
  <si>
    <t>HP+250、遠隔攻撃+50</t>
  </si>
  <si>
    <t>HP+500、遠隔攻撃+50</t>
  </si>
  <si>
    <t>遠隔速度▲300、HP+1000、遠隔攻撃+100</t>
  </si>
  <si>
    <t>遠隔攻撃+50</t>
  </si>
  <si>
    <t>HP+1000、近接攻撃+100、遠隔攻撃+100</t>
  </si>
  <si>
    <t>遠隔速度▲50</t>
  </si>
  <si>
    <t>遠隔速度▲50、遠隔攻撃+50</t>
  </si>
  <si>
    <t>遠隔速度▲100、遠隔攻撃+50</t>
  </si>
  <si>
    <t>遠隔速度▲200、HP+1000、遠隔攻撃+100</t>
  </si>
  <si>
    <t>近接速度▲50</t>
  </si>
  <si>
    <t>HP+500、近接速度▲50</t>
  </si>
  <si>
    <t>近接速度▲200、HP+1500</t>
  </si>
  <si>
    <t>HP+3000</t>
  </si>
  <si>
    <t>再配置▲5秒、COST▲1</t>
  </si>
  <si>
    <t>近接攻撃+100、遠隔攻撃+100、COST▲１</t>
  </si>
  <si>
    <t>遠隔速度▲150、COST▲3</t>
  </si>
  <si>
    <t>HP+300、近接攻撃+20</t>
  </si>
  <si>
    <t>近接攻撃+20</t>
  </si>
  <si>
    <t>HP+1500、近接攻撃+100</t>
  </si>
  <si>
    <t>HP+300、防御+20</t>
  </si>
  <si>
    <t>防御+20</t>
  </si>
  <si>
    <t>HP+1500、防御+100</t>
  </si>
  <si>
    <t>遠隔攻撃+40、HP+300</t>
  </si>
  <si>
    <t>遠隔攻撃+40</t>
  </si>
  <si>
    <t>HP+1500、遠隔攻撃+200</t>
  </si>
  <si>
    <t>HP+400、近接攻撃+25</t>
  </si>
  <si>
    <t>HP+400</t>
  </si>
  <si>
    <t>HP+200、近接攻撃+20、遠隔攻撃+20</t>
  </si>
  <si>
    <t>近接攻撃+20、遠隔攻撃+20</t>
  </si>
  <si>
    <t>HP+500、近接攻撃+25</t>
  </si>
  <si>
    <t>防御+50、近接攻撃+25</t>
  </si>
  <si>
    <t>HP+250、近接攻撃+50</t>
  </si>
  <si>
    <t>HP+1000、近接攻撃+200</t>
  </si>
  <si>
    <t>近接速度▲100、近接攻撃+25</t>
  </si>
  <si>
    <t>HP+250、近接攻撃+25</t>
  </si>
  <si>
    <t>近接速度▲200、HP+1000、近接攻撃+100</t>
  </si>
  <si>
    <t>HP+300、遠隔攻撃+20</t>
  </si>
  <si>
    <t>遠隔攻撃+20、COST▲1</t>
  </si>
  <si>
    <t>HP+1500、遠隔攻撃+100、COST▲1</t>
  </si>
  <si>
    <t>防御+50、HP+300</t>
  </si>
  <si>
    <t>HP+1500、防御+50</t>
  </si>
  <si>
    <t>HP+200、遠隔速度▲50</t>
  </si>
  <si>
    <t>遠隔速度▲150（1050)、HP+1000</t>
  </si>
  <si>
    <t>HP+300、近接攻撃+50</t>
  </si>
  <si>
    <t>再配置▲5秒</t>
  </si>
  <si>
    <t>HP+200、再配置▲5秒</t>
  </si>
  <si>
    <t>再配置▲20秒、HP+1000</t>
  </si>
  <si>
    <t>COST▲2</t>
  </si>
  <si>
    <t>防御+50、遠隔速度▲50</t>
  </si>
  <si>
    <t>HP+500、遠隔速度▲50</t>
  </si>
  <si>
    <t>遠隔速度▲150、HP+1000、防御+200</t>
  </si>
  <si>
    <t>HP+2000、近接攻撃+50、遠隔攻撃+50</t>
  </si>
  <si>
    <t>HP+2000、遠隔攻撃+100</t>
  </si>
  <si>
    <t>遠隔速度▲300</t>
  </si>
  <si>
    <t>防御+100、遠隔攻撃+100</t>
  </si>
  <si>
    <t>防御+100、遠隔速度▲300</t>
  </si>
  <si>
    <t>防御+100</t>
  </si>
  <si>
    <t>遠隔速度▲600、遠隔攻撃+200、防御+500</t>
  </si>
  <si>
    <t>近接攻撃+50、防御+50</t>
  </si>
  <si>
    <t>HP+1000、防御+100、近接攻撃+100、遠隔攻撃+100</t>
  </si>
  <si>
    <t>HP+2000、近接攻撃+200</t>
  </si>
  <si>
    <t>HP+1000、遠隔攻撃+300</t>
  </si>
  <si>
    <t>HP+1500、防御+100、近接攻撃+100</t>
  </si>
  <si>
    <t>近接攻撃+50、遠隔攻撃+50</t>
  </si>
  <si>
    <t>近接攻撃+200、遠隔攻撃+200</t>
  </si>
  <si>
    <t>HP+1500、近接攻撃+100、遠隔攻撃+100</t>
  </si>
  <si>
    <t>HP+1500、近接攻撃+200</t>
  </si>
  <si>
    <t>名前</t>
  </si>
  <si>
    <t>番号</t>
  </si>
  <si>
    <t>高速再配置Lv.４</t>
  </si>
  <si>
    <t>高速再配置Lv.５</t>
  </si>
  <si>
    <t>特殊再配置Lv.4</t>
  </si>
  <si>
    <t>特殊再配置Lv.5</t>
  </si>
  <si>
    <t>シュネー</t>
  </si>
  <si>
    <t>レド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</si>
</sst>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¥-411]#,##0.00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sz val="9.0"/>
      <color rgb="FF000000"/>
      <name val="&quot;Google Sans Mono&quot;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FF00FF"/>
        <bgColor rgb="FFFF00FF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Font="1"/>
    <xf borderId="0" fillId="2" fontId="1" numFmtId="0" xfId="0" applyFill="1" applyFont="1"/>
    <xf borderId="0" fillId="2" fontId="1" numFmtId="0" xfId="0" applyAlignment="1" applyFont="1">
      <alignment readingOrder="0"/>
    </xf>
    <xf borderId="0" fillId="3" fontId="1" numFmtId="0" xfId="0" applyFill="1" applyFont="1"/>
    <xf borderId="0" fillId="3" fontId="1" numFmtId="0" xfId="0" applyAlignment="1" applyFont="1">
      <alignment readingOrder="0"/>
    </xf>
    <xf borderId="0" fillId="4" fontId="1" numFmtId="0" xfId="0" applyAlignment="1" applyFill="1" applyFont="1">
      <alignment readingOrder="0"/>
    </xf>
    <xf borderId="0" fillId="4" fontId="1" numFmtId="0" xfId="0" applyFont="1"/>
    <xf borderId="0" fillId="5" fontId="1" numFmtId="0" xfId="0" applyFill="1" applyFont="1"/>
    <xf borderId="0" fillId="5" fontId="1" numFmtId="0" xfId="0" applyAlignment="1" applyFont="1">
      <alignment readingOrder="0"/>
    </xf>
    <xf borderId="0" fillId="6" fontId="1" numFmtId="0" xfId="0" applyAlignment="1" applyFill="1" applyFont="1">
      <alignment readingOrder="0"/>
    </xf>
    <xf borderId="0" fillId="6" fontId="1" numFmtId="0" xfId="0" applyFont="1"/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7.0" ySplit="1.0" topLeftCell="H2" activePane="bottomRight" state="frozen"/>
      <selection activeCell="H1" sqref="H1" pane="topRight"/>
      <selection activeCell="A2" sqref="A2" pane="bottomLeft"/>
      <selection activeCell="H2" sqref="H2" pane="bottomRight"/>
    </sheetView>
  </sheetViews>
  <sheetFormatPr customHeight="1" defaultColWidth="12.63" defaultRowHeight="15.75"/>
  <cols>
    <col customWidth="1" min="9" max="9" width="11.13"/>
    <col customWidth="1" min="10" max="10" width="12.13"/>
    <col customWidth="1" min="11" max="11" width="22.38"/>
    <col customWidth="1" min="12" max="12" width="12.13"/>
    <col customWidth="1" min="13" max="13" width="23.25"/>
    <col customWidth="1" min="14" max="14" width="11.25"/>
    <col customWidth="1" min="15" max="15" width="34.63"/>
    <col customWidth="1" min="16" max="16" width="18.6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1" t="s">
        <v>15</v>
      </c>
      <c r="Q1" s="1" t="s">
        <v>16</v>
      </c>
      <c r="R1" s="1" t="s">
        <v>17</v>
      </c>
    </row>
    <row r="2" hidden="1">
      <c r="A2" s="2">
        <f t="array" ref="A2">XLOOKUP(B2,'キャラ'!A:A,'キャラ'!B:B)</f>
        <v>1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  <c r="G2" s="1" t="s">
        <v>23</v>
      </c>
      <c r="I2" s="3" t="str">
        <f t="array" ref="I2">XLOOKUP(H2,'覚醒'!A:A,'覚醒'!B:B)</f>
        <v>#N/A</v>
      </c>
      <c r="J2" s="3" t="str">
        <f t="array" ref="J2">XLOOKUP(H2,'覚醒'!A:A,'覚醒'!C:C)</f>
        <v>#N/A</v>
      </c>
      <c r="K2" s="2" t="str">
        <f t="array" ref="K2">XLOOKUP(H2,'覚醒'!A:A,'覚醒'!D:D)</f>
        <v>#N/A</v>
      </c>
      <c r="L2" s="2" t="str">
        <f t="array" ref="L2">XLOOKUP(H2,'覚醒'!A:A,'覚醒'!E:E)</f>
        <v>#N/A</v>
      </c>
      <c r="M2" s="2" t="str">
        <f t="array" ref="M2">XLOOKUP(H2,'覚醒'!A:A,'覚醒'!F:F)</f>
        <v>#N/A</v>
      </c>
      <c r="N2" s="4" t="str">
        <f t="array" ref="N2">XLOOKUP(H2,'覚醒'!A:A,'覚醒'!G:G)</f>
        <v>#N/A</v>
      </c>
      <c r="O2" s="4" t="str">
        <f t="array" ref="O2">XLOOKUP(H2,'覚醒'!A:A,'覚醒'!H:H)</f>
        <v>#N/A</v>
      </c>
    </row>
    <row r="3">
      <c r="A3" s="2">
        <f t="array" ref="A3">XLOOKUP(B3,'キャラ'!A:A,'キャラ'!B:B)</f>
        <v>1</v>
      </c>
      <c r="B3" s="2" t="s">
        <v>18</v>
      </c>
      <c r="C3" s="2" t="s">
        <v>24</v>
      </c>
      <c r="D3" s="2" t="s">
        <v>25</v>
      </c>
      <c r="E3" s="2" t="s">
        <v>26</v>
      </c>
      <c r="F3" s="2" t="s">
        <v>22</v>
      </c>
      <c r="G3" s="1" t="s">
        <v>27</v>
      </c>
      <c r="H3" s="1" t="s">
        <v>28</v>
      </c>
      <c r="I3" s="3" t="str">
        <f t="array" ref="I3">XLOOKUP(H3,'覚醒'!A:A,'覚醒'!B:B)</f>
        <v>***</v>
      </c>
      <c r="J3" s="3" t="str">
        <f t="array" ref="J3">XLOOKUP(H3,'覚醒'!A:A,'覚醒'!C:C)</f>
        <v>再配置▲１秒</v>
      </c>
      <c r="K3" s="2" t="str">
        <f t="array" ref="K3">XLOOKUP(H3,'覚醒'!A:A,'覚醒'!D:D)</f>
        <v>***</v>
      </c>
      <c r="L3" s="2" t="str">
        <f t="array" ref="L3">XLOOKUP(H3,'覚醒'!A:A,'覚醒'!E:E)</f>
        <v>再配置▲１秒</v>
      </c>
      <c r="M3" s="2" t="str">
        <f t="array" ref="M3">XLOOKUP(H3,'覚醒'!A:A,'覚醒'!F:F)</f>
        <v>***</v>
      </c>
      <c r="N3" s="4" t="str">
        <f t="array" ref="N3">XLOOKUP(H3,'覚醒'!A:A,'覚醒'!G:G)</f>
        <v>COST▲１</v>
      </c>
      <c r="O3" s="4" t="str">
        <f t="array" ref="O3">XLOOKUP(H3,'覚醒'!A:A,'覚醒'!H:H)</f>
        <v>再配置▲2秒、COST▲1</v>
      </c>
      <c r="P3" s="1">
        <v>28.0</v>
      </c>
      <c r="Q3" s="2">
        <f>P3-(P3*'キャラ'!$D$2)</f>
        <v>17.136</v>
      </c>
      <c r="R3" s="2">
        <f>P3-(P3*'キャラ'!$E$2)</f>
        <v>16.24</v>
      </c>
    </row>
    <row r="4">
      <c r="A4" s="2">
        <f t="array" ref="A4">XLOOKUP(B4,'キャラ'!A:A,'キャラ'!B:B)</f>
        <v>1</v>
      </c>
      <c r="B4" s="2" t="s">
        <v>18</v>
      </c>
      <c r="C4" s="2" t="s">
        <v>29</v>
      </c>
      <c r="D4" s="2" t="s">
        <v>25</v>
      </c>
      <c r="E4" s="2" t="s">
        <v>21</v>
      </c>
      <c r="F4" s="2" t="s">
        <v>30</v>
      </c>
      <c r="G4" s="1" t="s">
        <v>31</v>
      </c>
      <c r="H4" s="1" t="s">
        <v>32</v>
      </c>
      <c r="I4" s="3" t="str">
        <f t="array" ref="I4">XLOOKUP(H4,'覚醒'!A:A,'覚醒'!B:B)</f>
        <v>遠隔攻撃+40、HP+300</v>
      </c>
      <c r="J4" s="3" t="str">
        <f t="array" ref="J4">XLOOKUP(H4,'覚醒'!A:A,'覚醒'!C:C)</f>
        <v>遠隔攻撃+40、HP+300</v>
      </c>
      <c r="K4" s="2" t="str">
        <f t="array" ref="K4">XLOOKUP(H4,'覚醒'!A:A,'覚醒'!D:D)</f>
        <v>遠隔攻撃+40、HP+300</v>
      </c>
      <c r="L4" s="2" t="str">
        <f t="array" ref="L4">XLOOKUP(H4,'覚醒'!A:A,'覚醒'!E:E)</f>
        <v>遠隔攻撃+40</v>
      </c>
      <c r="M4" s="2" t="str">
        <f t="array" ref="M4">XLOOKUP(H4,'覚醒'!A:A,'覚醒'!F:F)</f>
        <v>遠隔攻撃+40、HP+300</v>
      </c>
      <c r="N4" s="4" t="str">
        <f t="array" ref="N4">XLOOKUP(H4,'覚醒'!A:A,'覚醒'!G:G)</f>
        <v>HP+300</v>
      </c>
      <c r="O4" s="4" t="str">
        <f t="array" ref="O4">XLOOKUP(H4,'覚醒'!A:A,'覚醒'!H:H)</f>
        <v>HP+1500、遠隔攻撃+200</v>
      </c>
    </row>
    <row r="5">
      <c r="A5" s="2">
        <f t="array" ref="A5">XLOOKUP(B5,'キャラ'!A:A,'キャラ'!B:B)</f>
        <v>1</v>
      </c>
      <c r="B5" s="2" t="s">
        <v>18</v>
      </c>
      <c r="C5" s="2" t="s">
        <v>33</v>
      </c>
      <c r="D5" s="2" t="s">
        <v>25</v>
      </c>
      <c r="E5" s="1" t="s">
        <v>34</v>
      </c>
      <c r="F5" s="2" t="s">
        <v>35</v>
      </c>
      <c r="G5" s="1" t="s">
        <v>27</v>
      </c>
      <c r="H5" s="1" t="s">
        <v>36</v>
      </c>
      <c r="I5" s="3" t="str">
        <f t="array" ref="I5">XLOOKUP(H5,'覚醒'!A:A,'覚醒'!B:B)</f>
        <v>***</v>
      </c>
      <c r="J5" s="3" t="str">
        <f t="array" ref="J5">XLOOKUP(H5,'覚醒'!A:A,'覚醒'!C:C)</f>
        <v>***</v>
      </c>
      <c r="K5" s="2" t="str">
        <f t="array" ref="K5">XLOOKUP(H5,'覚醒'!A:A,'覚醒'!D:D)</f>
        <v>***</v>
      </c>
      <c r="L5" s="2" t="str">
        <f t="array" ref="L5">XLOOKUP(H5,'覚醒'!A:A,'覚醒'!E:E)</f>
        <v>COST▲１</v>
      </c>
      <c r="M5" s="2" t="str">
        <f t="array" ref="M5">XLOOKUP(H5,'覚醒'!A:A,'覚醒'!F:F)</f>
        <v>***</v>
      </c>
      <c r="N5" s="4" t="str">
        <f t="array" ref="N5">XLOOKUP(H5,'覚醒'!A:A,'覚醒'!G:G)</f>
        <v>COST▲１</v>
      </c>
      <c r="O5" s="4" t="str">
        <f t="array" ref="O5">XLOOKUP(H5,'覚醒'!A:A,'覚醒'!H:H)</f>
        <v>COST▲2</v>
      </c>
    </row>
    <row r="6">
      <c r="A6" s="2">
        <f t="array" ref="A6">XLOOKUP(B6,'キャラ'!A:A,'キャラ'!B:B)</f>
        <v>1</v>
      </c>
      <c r="B6" s="2" t="s">
        <v>18</v>
      </c>
      <c r="C6" s="2" t="s">
        <v>37</v>
      </c>
      <c r="D6" s="2" t="s">
        <v>25</v>
      </c>
      <c r="E6" s="2" t="s">
        <v>26</v>
      </c>
      <c r="F6" s="2" t="s">
        <v>35</v>
      </c>
      <c r="G6" s="1" t="s">
        <v>31</v>
      </c>
      <c r="H6" s="1" t="s">
        <v>38</v>
      </c>
      <c r="I6" s="3" t="str">
        <f t="array" ref="I6">XLOOKUP(H6,'覚醒'!A:A,'覚醒'!B:B)</f>
        <v>防御+50</v>
      </c>
      <c r="J6" s="3" t="str">
        <f t="array" ref="J6">XLOOKUP(H6,'覚醒'!A:A,'覚醒'!C:C)</f>
        <v>防御+50、遠隔速度▲50</v>
      </c>
      <c r="K6" s="2" t="str">
        <f t="array" ref="K6">XLOOKUP(H6,'覚醒'!A:A,'覚醒'!D:D)</f>
        <v>HP+500、遠隔速度▲50</v>
      </c>
      <c r="L6" s="2" t="str">
        <f t="array" ref="L6">XLOOKUP(H6,'覚醒'!A:A,'覚醒'!E:E)</f>
        <v>防御+50</v>
      </c>
      <c r="M6" s="2" t="str">
        <f t="array" ref="M6">XLOOKUP(H6,'覚醒'!A:A,'覚醒'!F:F)</f>
        <v>HP+500、遠隔速度▲50</v>
      </c>
      <c r="N6" s="4" t="str">
        <f t="array" ref="N6">XLOOKUP(H6,'覚醒'!A:A,'覚醒'!G:G)</f>
        <v>防御+50</v>
      </c>
      <c r="O6" s="4" t="str">
        <f t="array" ref="O6">XLOOKUP(H6,'覚醒'!A:A,'覚醒'!H:H)</f>
        <v>遠隔速度▲150、HP+1000、防御+200</v>
      </c>
    </row>
    <row r="7">
      <c r="A7" s="2">
        <f t="array" ref="A7">XLOOKUP(B7,'キャラ'!A:A,'キャラ'!B:B)</f>
        <v>1</v>
      </c>
      <c r="B7" s="2" t="s">
        <v>18</v>
      </c>
      <c r="C7" s="2" t="s">
        <v>39</v>
      </c>
      <c r="D7" s="2" t="s">
        <v>25</v>
      </c>
      <c r="E7" s="2" t="s">
        <v>21</v>
      </c>
      <c r="F7" s="2" t="s">
        <v>35</v>
      </c>
      <c r="G7" s="1" t="s">
        <v>31</v>
      </c>
      <c r="H7" s="1" t="s">
        <v>40</v>
      </c>
      <c r="I7" s="3" t="str">
        <f t="array" ref="I7">XLOOKUP(H7,'覚醒'!A:A,'覚醒'!B:B)</f>
        <v>HP+500</v>
      </c>
      <c r="J7" s="3" t="str">
        <f t="array" ref="J7">XLOOKUP(H7,'覚醒'!A:A,'覚醒'!C:C)</f>
        <v>近接攻撃+50</v>
      </c>
      <c r="K7" s="2" t="str">
        <f t="array" ref="K7">XLOOKUP(H7,'覚醒'!A:A,'覚醒'!D:D)</f>
        <v>HP+500</v>
      </c>
      <c r="L7" s="2" t="str">
        <f t="array" ref="L7">XLOOKUP(H7,'覚醒'!A:A,'覚醒'!E:E)</f>
        <v>遠隔攻撃+50</v>
      </c>
      <c r="M7" s="2" t="str">
        <f t="array" ref="M7">XLOOKUP(H7,'覚醒'!A:A,'覚醒'!F:F)</f>
        <v>HP+500</v>
      </c>
      <c r="N7" s="4" t="str">
        <f t="array" ref="N7">XLOOKUP(H7,'覚醒'!A:A,'覚醒'!G:G)</f>
        <v>HP+500</v>
      </c>
      <c r="O7" s="4" t="str">
        <f t="array" ref="O7">XLOOKUP(H7,'覚醒'!A:A,'覚醒'!H:H)</f>
        <v>HP+2000、近接攻撃+50、遠隔攻撃+50</v>
      </c>
    </row>
    <row r="8">
      <c r="A8" s="5">
        <f t="array" ref="A8">XLOOKUP(B8,'キャラ'!A:A,'キャラ'!B:B)</f>
        <v>1</v>
      </c>
      <c r="B8" s="5" t="s">
        <v>18</v>
      </c>
      <c r="C8" s="5" t="s">
        <v>41</v>
      </c>
      <c r="D8" s="5" t="s">
        <v>42</v>
      </c>
      <c r="E8" s="5" t="s">
        <v>21</v>
      </c>
      <c r="F8" s="5" t="s">
        <v>22</v>
      </c>
      <c r="G8" s="6" t="s">
        <v>27</v>
      </c>
      <c r="H8" s="1" t="s">
        <v>43</v>
      </c>
      <c r="I8" s="3" t="str">
        <f t="array" ref="I8">XLOOKUP(H8,'覚醒'!A:A,'覚醒'!B:B)</f>
        <v>再配置▲１秒</v>
      </c>
      <c r="J8" s="3" t="str">
        <f t="array" ref="J8">XLOOKUP(H8,'覚醒'!A:A,'覚醒'!C:C)</f>
        <v>再配置▲１秒</v>
      </c>
      <c r="K8" s="2" t="str">
        <f t="array" ref="K8">XLOOKUP(H8,'覚醒'!A:A,'覚醒'!D:D)</f>
        <v>再配置▲２秒</v>
      </c>
      <c r="L8" s="2" t="str">
        <f t="array" ref="L8">XLOOKUP(H8,'覚醒'!A:A,'覚醒'!E:E)</f>
        <v>COST▲１</v>
      </c>
      <c r="M8" s="2" t="str">
        <f t="array" ref="M8">XLOOKUP(H8,'覚醒'!A:A,'覚醒'!F:F)</f>
        <v>再配置▲２秒</v>
      </c>
      <c r="N8" s="4" t="str">
        <f t="array" ref="N8">XLOOKUP(H8,'覚醒'!A:A,'覚醒'!G:G)</f>
        <v>COST▲１</v>
      </c>
      <c r="O8" s="4" t="str">
        <f t="array" ref="O8">XLOOKUP(H8,'覚醒'!A:A,'覚醒'!H:H)</f>
        <v>再配置▲6秒、COST▲2</v>
      </c>
      <c r="P8" s="1">
        <v>24.0</v>
      </c>
      <c r="Q8" s="2">
        <f>P8-(P8*'キャラ'!$D$2)</f>
        <v>14.688</v>
      </c>
      <c r="R8" s="2">
        <f>P8-(P8*'キャラ'!$E$2)</f>
        <v>13.92</v>
      </c>
      <c r="S8" s="1"/>
      <c r="T8" s="1"/>
    </row>
    <row r="9">
      <c r="A9" s="2">
        <f t="array" ref="A9">XLOOKUP(B9,'キャラ'!A:A,'キャラ'!B:B)</f>
        <v>1</v>
      </c>
      <c r="B9" s="2" t="s">
        <v>18</v>
      </c>
      <c r="C9" s="2" t="s">
        <v>44</v>
      </c>
      <c r="D9" s="2" t="s">
        <v>42</v>
      </c>
      <c r="E9" s="1" t="s">
        <v>45</v>
      </c>
      <c r="F9" s="2" t="s">
        <v>35</v>
      </c>
      <c r="G9" s="1" t="s">
        <v>31</v>
      </c>
      <c r="H9" s="1" t="s">
        <v>46</v>
      </c>
      <c r="I9" s="3" t="str">
        <f t="array" ref="I9">XLOOKUP(H9,'覚醒'!A:A,'覚醒'!B:B)</f>
        <v>遠隔速度▲50</v>
      </c>
      <c r="J9" s="3" t="str">
        <f t="array" ref="J9">XLOOKUP(H9,'覚醒'!A:A,'覚醒'!C:C)</f>
        <v>HP+200</v>
      </c>
      <c r="K9" s="2" t="str">
        <f t="array" ref="K9">XLOOKUP(H9,'覚醒'!A:A,'覚醒'!D:D)</f>
        <v>HP+200、遠隔速度▲50</v>
      </c>
      <c r="L9" s="2" t="str">
        <f t="array" ref="L9">XLOOKUP(H9,'覚醒'!A:A,'覚醒'!E:E)</f>
        <v>HP+200</v>
      </c>
      <c r="M9" s="2" t="str">
        <f t="array" ref="M9">XLOOKUP(H9,'覚醒'!A:A,'覚醒'!F:F)</f>
        <v>HP+200、遠隔速度▲50</v>
      </c>
      <c r="N9" s="4" t="str">
        <f t="array" ref="N9">XLOOKUP(H9,'覚醒'!A:A,'覚醒'!G:G)</f>
        <v>HP+200</v>
      </c>
      <c r="O9" s="4" t="str">
        <f t="array" ref="O9">XLOOKUP(H9,'覚醒'!A:A,'覚醒'!H:H)</f>
        <v>遠隔速度▲150（1050)、HP+1000</v>
      </c>
    </row>
    <row r="10">
      <c r="A10" s="2">
        <f t="array" ref="A10">XLOOKUP(B10,'キャラ'!A:A,'キャラ'!B:B)</f>
        <v>1</v>
      </c>
      <c r="B10" s="2" t="s">
        <v>18</v>
      </c>
      <c r="C10" s="2" t="s">
        <v>47</v>
      </c>
      <c r="D10" s="2" t="s">
        <v>25</v>
      </c>
      <c r="E10" s="1" t="s">
        <v>48</v>
      </c>
      <c r="F10" s="2" t="s">
        <v>49</v>
      </c>
      <c r="G10" s="1" t="s">
        <v>31</v>
      </c>
      <c r="H10" s="1" t="s">
        <v>50</v>
      </c>
      <c r="I10" s="3" t="str">
        <f t="array" ref="I10">XLOOKUP(H10,'覚醒'!A:A,'覚醒'!B:B)</f>
        <v>近接攻撃+25</v>
      </c>
      <c r="J10" s="3" t="str">
        <f t="array" ref="J10">XLOOKUP(H10,'覚醒'!A:A,'覚醒'!C:C)</f>
        <v>近接攻撃+25</v>
      </c>
      <c r="K10" s="2" t="str">
        <f t="array" ref="K10">XLOOKUP(H10,'覚醒'!A:A,'覚醒'!D:D)</f>
        <v>HP+500</v>
      </c>
      <c r="L10" s="2" t="str">
        <f t="array" ref="L10">XLOOKUP(H10,'覚醒'!A:A,'覚醒'!E:E)</f>
        <v>HP+500</v>
      </c>
      <c r="M10" s="2" t="str">
        <f t="array" ref="M10">XLOOKUP(H10,'覚醒'!A:A,'覚醒'!F:F)</f>
        <v>HP+500、近接攻撃+50</v>
      </c>
      <c r="N10" s="4" t="str">
        <f t="array" ref="N10">XLOOKUP(H10,'覚醒'!A:A,'覚醒'!G:G)</f>
        <v>HP+500</v>
      </c>
      <c r="O10" s="4" t="str">
        <f t="array" ref="O10">XLOOKUP(H10,'覚醒'!A:A,'覚醒'!H:H)</f>
        <v>HP+2000、近接攻撃+100</v>
      </c>
    </row>
    <row r="11">
      <c r="A11" s="5">
        <f t="array" ref="A11">XLOOKUP(B11,'キャラ'!A:A,'キャラ'!B:B)</f>
        <v>1</v>
      </c>
      <c r="B11" s="5" t="s">
        <v>18</v>
      </c>
      <c r="C11" s="6" t="s">
        <v>51</v>
      </c>
      <c r="D11" s="5" t="s">
        <v>25</v>
      </c>
      <c r="E11" s="6" t="s">
        <v>52</v>
      </c>
      <c r="F11" s="5" t="s">
        <v>35</v>
      </c>
      <c r="G11" s="6" t="s">
        <v>31</v>
      </c>
      <c r="H11" s="1" t="s">
        <v>53</v>
      </c>
      <c r="I11" s="3" t="str">
        <f t="array" ref="I11">XLOOKUP(H11,'覚醒'!A:A,'覚醒'!B:B)</f>
        <v>遠隔速度▲50</v>
      </c>
      <c r="J11" s="3" t="str">
        <f t="array" ref="J11">XLOOKUP(H11,'覚醒'!A:A,'覚醒'!C:C)</f>
        <v>COST▲１</v>
      </c>
      <c r="K11" s="2" t="str">
        <f t="array" ref="K11">XLOOKUP(H11,'覚醒'!A:A,'覚醒'!D:D)</f>
        <v>遠隔速度▲50</v>
      </c>
      <c r="L11" s="2" t="str">
        <f t="array" ref="L11">XLOOKUP(H11,'覚醒'!A:A,'覚醒'!E:E)</f>
        <v>COST▲１</v>
      </c>
      <c r="M11" s="2" t="str">
        <f t="array" ref="M11">XLOOKUP(H11,'覚醒'!A:A,'覚醒'!F:F)</f>
        <v>遠隔速度▲50</v>
      </c>
      <c r="N11" s="4" t="str">
        <f t="array" ref="N11">XLOOKUP(H11,'覚醒'!A:A,'覚醒'!G:G)</f>
        <v>COST▲１</v>
      </c>
      <c r="O11" s="4" t="str">
        <f t="array" ref="O11">XLOOKUP(H11,'覚醒'!A:A,'覚醒'!H:H)</f>
        <v>遠隔速度▲150、COST▲3</v>
      </c>
    </row>
    <row r="12">
      <c r="A12" s="2">
        <f t="array" ref="A12">XLOOKUP(B12,'キャラ'!A:A,'キャラ'!B:B)</f>
        <v>2</v>
      </c>
      <c r="B12" s="1" t="s">
        <v>54</v>
      </c>
      <c r="C12" s="2" t="s">
        <v>55</v>
      </c>
      <c r="D12" s="2" t="s">
        <v>25</v>
      </c>
      <c r="E12" s="2" t="s">
        <v>26</v>
      </c>
      <c r="F12" s="2" t="s">
        <v>22</v>
      </c>
      <c r="G12" s="1" t="s">
        <v>27</v>
      </c>
      <c r="H12" s="1" t="s">
        <v>56</v>
      </c>
      <c r="I12" s="3" t="str">
        <f t="array" ref="I12">XLOOKUP(H12,'覚醒'!A:A,'覚醒'!B:B)</f>
        <v>再配置▲１秒</v>
      </c>
      <c r="J12" s="3" t="str">
        <f t="array" ref="J12">XLOOKUP(H12,'覚醒'!A:A,'覚醒'!C:C)</f>
        <v>再配置▲１秒</v>
      </c>
      <c r="K12" s="2" t="str">
        <f t="array" ref="K12">XLOOKUP(H12,'覚醒'!A:A,'覚醒'!D:D)</f>
        <v>再配置▲２秒</v>
      </c>
      <c r="L12" s="2" t="str">
        <f t="array" ref="L12">XLOOKUP(H12,'覚醒'!A:A,'覚醒'!E:E)</f>
        <v>再配置▲２秒</v>
      </c>
      <c r="M12" s="2" t="str">
        <f t="array" ref="M12">XLOOKUP(H12,'覚醒'!A:A,'覚醒'!F:F)</f>
        <v>再配置▲２秒</v>
      </c>
      <c r="N12" s="4" t="str">
        <f t="array" ref="N12">XLOOKUP(H12,'覚醒'!A:A,'覚醒'!G:G)</f>
        <v>再配置▲２秒</v>
      </c>
      <c r="O12" s="4" t="str">
        <f t="array" ref="O12">XLOOKUP(H12,'覚醒'!A:A,'覚醒'!H:H)</f>
        <v>再配置▲10秒</v>
      </c>
      <c r="P12" s="1">
        <v>20.0</v>
      </c>
      <c r="Q12" s="2">
        <f>P12-(P12*'キャラ'!$D$2)</f>
        <v>12.24</v>
      </c>
      <c r="R12" s="2">
        <f>P12-(P12*'キャラ'!$E$2)</f>
        <v>11.6</v>
      </c>
    </row>
    <row r="13">
      <c r="A13" s="2">
        <f t="array" ref="A13">XLOOKUP(B13,'キャラ'!A:A,'キャラ'!B:B)</f>
        <v>2</v>
      </c>
      <c r="B13" s="1" t="s">
        <v>54</v>
      </c>
      <c r="C13" s="2" t="s">
        <v>57</v>
      </c>
      <c r="D13" s="2" t="s">
        <v>42</v>
      </c>
      <c r="E13" s="2" t="s">
        <v>26</v>
      </c>
      <c r="F13" s="2" t="s">
        <v>35</v>
      </c>
      <c r="G13" s="1" t="s">
        <v>31</v>
      </c>
      <c r="H13" s="1" t="s">
        <v>58</v>
      </c>
      <c r="I13" s="3" t="str">
        <f t="array" ref="I13">XLOOKUP(H13,'覚醒'!A:A,'覚醒'!B:B)</f>
        <v>HP+300</v>
      </c>
      <c r="J13" s="3" t="str">
        <f t="array" ref="J13">XLOOKUP(H13,'覚醒'!A:A,'覚醒'!C:C)</f>
        <v>HP+300</v>
      </c>
      <c r="K13" s="2" t="str">
        <f t="array" ref="K13">XLOOKUP(H13,'覚醒'!A:A,'覚醒'!D:D)</f>
        <v>HP+300</v>
      </c>
      <c r="L13" s="2" t="str">
        <f t="array" ref="L13">XLOOKUP(H13,'覚醒'!A:A,'覚醒'!E:E)</f>
        <v>HP+300</v>
      </c>
      <c r="M13" s="2" t="str">
        <f t="array" ref="M13">XLOOKUP(H13,'覚醒'!A:A,'覚醒'!F:F)</f>
        <v>防御+50、HP+300</v>
      </c>
      <c r="N13" s="4" t="str">
        <f t="array" ref="N13">XLOOKUP(H13,'覚醒'!A:A,'覚醒'!G:G)</f>
        <v>防御+50</v>
      </c>
      <c r="O13" s="4" t="str">
        <f t="array" ref="O13">XLOOKUP(H13,'覚醒'!A:A,'覚醒'!H:H)</f>
        <v>HP+1500、防御+50</v>
      </c>
    </row>
    <row r="14">
      <c r="A14" s="2">
        <f t="array" ref="A14">XLOOKUP(B14,'キャラ'!A:A,'キャラ'!B:B)</f>
        <v>2</v>
      </c>
      <c r="B14" s="1" t="s">
        <v>54</v>
      </c>
      <c r="C14" s="2" t="s">
        <v>59</v>
      </c>
      <c r="D14" s="2" t="s">
        <v>25</v>
      </c>
      <c r="E14" s="2" t="s">
        <v>26</v>
      </c>
      <c r="F14" s="2" t="s">
        <v>60</v>
      </c>
      <c r="G14" s="1" t="s">
        <v>31</v>
      </c>
      <c r="H14" s="1" t="s">
        <v>61</v>
      </c>
      <c r="I14" s="3" t="str">
        <f t="array" ref="I14">XLOOKUP(H14,'覚醒'!A:A,'覚醒'!B:B)</f>
        <v>HP+500</v>
      </c>
      <c r="J14" s="3" t="str">
        <f t="array" ref="J14">XLOOKUP(H14,'覚醒'!A:A,'覚醒'!C:C)</f>
        <v>HP+500</v>
      </c>
      <c r="K14" s="2" t="str">
        <f t="array" ref="K14">XLOOKUP(H14,'覚醒'!A:A,'覚醒'!D:D)</f>
        <v>HP+500</v>
      </c>
      <c r="L14" s="2" t="str">
        <f t="array" ref="L14">XLOOKUP(H14,'覚醒'!A:A,'覚醒'!E:E)</f>
        <v>HP+500</v>
      </c>
      <c r="M14" s="2" t="str">
        <f t="array" ref="M14">XLOOKUP(H14,'覚醒'!A:A,'覚醒'!F:F)</f>
        <v>HP+500</v>
      </c>
      <c r="N14" s="4" t="str">
        <f t="array" ref="N14">XLOOKUP(H14,'覚醒'!A:A,'覚醒'!G:G)</f>
        <v>HP+500</v>
      </c>
      <c r="O14" s="4" t="str">
        <f t="array" ref="O14">XLOOKUP(H14,'覚醒'!A:A,'覚醒'!H:H)</f>
        <v>HP+3000</v>
      </c>
    </row>
    <row r="15">
      <c r="A15" s="2">
        <f t="array" ref="A15">XLOOKUP(B15,'キャラ'!A:A,'キャラ'!B:B)</f>
        <v>2</v>
      </c>
      <c r="B15" s="1" t="s">
        <v>54</v>
      </c>
      <c r="C15" s="2" t="s">
        <v>62</v>
      </c>
      <c r="D15" s="2" t="s">
        <v>25</v>
      </c>
      <c r="E15" s="1" t="s">
        <v>63</v>
      </c>
      <c r="F15" s="2" t="s">
        <v>35</v>
      </c>
      <c r="G15" s="1" t="s">
        <v>31</v>
      </c>
      <c r="H15" s="1" t="s">
        <v>64</v>
      </c>
      <c r="I15" s="3" t="str">
        <f t="array" ref="I15">XLOOKUP(H15,'覚醒'!A:A,'覚醒'!B:B)</f>
        <v>HP+500</v>
      </c>
      <c r="J15" s="3" t="str">
        <f t="array" ref="J15">XLOOKUP(H15,'覚醒'!A:A,'覚醒'!C:C)</f>
        <v>遠隔攻撃+50</v>
      </c>
      <c r="K15" s="2" t="str">
        <f t="array" ref="K15">XLOOKUP(H15,'覚醒'!A:A,'覚醒'!D:D)</f>
        <v>HP+500</v>
      </c>
      <c r="L15" s="2" t="str">
        <f t="array" ref="L15">XLOOKUP(H15,'覚醒'!A:A,'覚醒'!E:E)</f>
        <v>遠隔攻撃+50</v>
      </c>
      <c r="M15" s="2" t="str">
        <f t="array" ref="M15">XLOOKUP(H15,'覚醒'!A:A,'覚醒'!F:F)</f>
        <v>HP+500</v>
      </c>
      <c r="N15" s="4" t="str">
        <f t="array" ref="N15">XLOOKUP(H15,'覚醒'!A:A,'覚醒'!G:G)</f>
        <v>HP+500</v>
      </c>
      <c r="O15" s="4" t="str">
        <f t="array" ref="O15">XLOOKUP(H15,'覚醒'!A:A,'覚醒'!H:H)</f>
        <v>HP+2000、遠隔攻撃+100</v>
      </c>
    </row>
    <row r="16">
      <c r="A16" s="2">
        <f t="array" ref="A16">XLOOKUP(B16,'キャラ'!A:A,'キャラ'!B:B)</f>
        <v>2</v>
      </c>
      <c r="B16" s="1" t="s">
        <v>54</v>
      </c>
      <c r="C16" s="2" t="s">
        <v>65</v>
      </c>
      <c r="D16" s="2" t="s">
        <v>25</v>
      </c>
      <c r="E16" s="1" t="s">
        <v>66</v>
      </c>
      <c r="F16" s="2" t="s">
        <v>35</v>
      </c>
      <c r="G16" s="1" t="s">
        <v>31</v>
      </c>
      <c r="H16" s="1" t="s">
        <v>36</v>
      </c>
      <c r="I16" s="3" t="str">
        <f t="array" ref="I16">XLOOKUP(H16,'覚醒'!A:A,'覚醒'!B:B)</f>
        <v>***</v>
      </c>
      <c r="J16" s="3" t="str">
        <f t="array" ref="J16">XLOOKUP(H16,'覚醒'!A:A,'覚醒'!C:C)</f>
        <v>***</v>
      </c>
      <c r="K16" s="2" t="str">
        <f t="array" ref="K16">XLOOKUP(H16,'覚醒'!A:A,'覚醒'!D:D)</f>
        <v>***</v>
      </c>
      <c r="L16" s="2" t="str">
        <f t="array" ref="L16">XLOOKUP(H16,'覚醒'!A:A,'覚醒'!E:E)</f>
        <v>COST▲１</v>
      </c>
      <c r="M16" s="2" t="str">
        <f t="array" ref="M16">XLOOKUP(H16,'覚醒'!A:A,'覚醒'!F:F)</f>
        <v>***</v>
      </c>
      <c r="N16" s="4" t="str">
        <f t="array" ref="N16">XLOOKUP(H16,'覚醒'!A:A,'覚醒'!G:G)</f>
        <v>COST▲１</v>
      </c>
      <c r="O16" s="4" t="str">
        <f t="array" ref="O16">XLOOKUP(H16,'覚醒'!A:A,'覚醒'!H:H)</f>
        <v>COST▲2</v>
      </c>
    </row>
    <row r="17">
      <c r="A17" s="2">
        <f t="array" ref="A17">XLOOKUP(B17,'キャラ'!A:A,'キャラ'!B:B)</f>
        <v>2</v>
      </c>
      <c r="B17" s="1" t="s">
        <v>54</v>
      </c>
      <c r="C17" s="2" t="s">
        <v>67</v>
      </c>
      <c r="D17" s="2" t="s">
        <v>25</v>
      </c>
      <c r="E17" s="2" t="s">
        <v>26</v>
      </c>
      <c r="F17" s="2" t="s">
        <v>49</v>
      </c>
      <c r="G17" s="1" t="s">
        <v>31</v>
      </c>
      <c r="H17" s="1" t="s">
        <v>68</v>
      </c>
      <c r="I17" s="3" t="str">
        <f t="array" ref="I17">XLOOKUP(H17,'覚醒'!A:A,'覚醒'!B:B)</f>
        <v>防御+25</v>
      </c>
      <c r="J17" s="3" t="str">
        <f t="array" ref="J17">XLOOKUP(H17,'覚醒'!A:A,'覚醒'!C:C)</f>
        <v>防御+25</v>
      </c>
      <c r="K17" s="2" t="str">
        <f t="array" ref="K17">XLOOKUP(H17,'覚醒'!A:A,'覚醒'!D:D)</f>
        <v>HP+500、防御+25</v>
      </c>
      <c r="L17" s="2" t="str">
        <f t="array" ref="L17">XLOOKUP(H17,'覚醒'!A:A,'覚醒'!E:E)</f>
        <v>HP+500</v>
      </c>
      <c r="M17" s="2" t="str">
        <f t="array" ref="M17">XLOOKUP(H17,'覚醒'!A:A,'覚醒'!F:F)</f>
        <v>HP+500、防御+25</v>
      </c>
      <c r="N17" s="4" t="str">
        <f t="array" ref="N17">XLOOKUP(H17,'覚醒'!A:A,'覚醒'!G:G)</f>
        <v>HP+500</v>
      </c>
      <c r="O17" s="4" t="str">
        <f t="array" ref="O17">XLOOKUP(H17,'覚醒'!A:A,'覚醒'!H:H)</f>
        <v>HP+2000、防御+100</v>
      </c>
    </row>
    <row r="18">
      <c r="A18" s="2">
        <f t="array" ref="A18">XLOOKUP(B18,'キャラ'!A:A,'キャラ'!B:B)</f>
        <v>2</v>
      </c>
      <c r="B18" s="1" t="s">
        <v>54</v>
      </c>
      <c r="C18" s="1" t="s">
        <v>69</v>
      </c>
      <c r="D18" s="2" t="s">
        <v>25</v>
      </c>
      <c r="E18" s="1" t="s">
        <v>21</v>
      </c>
      <c r="F18" s="2" t="s">
        <v>22</v>
      </c>
      <c r="G18" s="1" t="s">
        <v>27</v>
      </c>
      <c r="H18" s="1" t="s">
        <v>56</v>
      </c>
      <c r="I18" s="3" t="str">
        <f t="array" ref="I18">XLOOKUP(H18,'覚醒'!A:A,'覚醒'!B:B)</f>
        <v>再配置▲１秒</v>
      </c>
      <c r="J18" s="3" t="str">
        <f t="array" ref="J18">XLOOKUP(H18,'覚醒'!A:A,'覚醒'!C:C)</f>
        <v>再配置▲１秒</v>
      </c>
      <c r="K18" s="2" t="str">
        <f t="array" ref="K18">XLOOKUP(H18,'覚醒'!A:A,'覚醒'!D:D)</f>
        <v>再配置▲２秒</v>
      </c>
      <c r="L18" s="2" t="str">
        <f t="array" ref="L18">XLOOKUP(H18,'覚醒'!A:A,'覚醒'!E:E)</f>
        <v>再配置▲２秒</v>
      </c>
      <c r="M18" s="2" t="str">
        <f t="array" ref="M18">XLOOKUP(H18,'覚醒'!A:A,'覚醒'!F:F)</f>
        <v>再配置▲２秒</v>
      </c>
      <c r="N18" s="4" t="str">
        <f t="array" ref="N18">XLOOKUP(H18,'覚醒'!A:A,'覚醒'!G:G)</f>
        <v>再配置▲２秒</v>
      </c>
      <c r="O18" s="4" t="str">
        <f t="array" ref="O18">XLOOKUP(H18,'覚醒'!A:A,'覚醒'!H:H)</f>
        <v>再配置▲10秒</v>
      </c>
      <c r="P18" s="1">
        <v>20.0</v>
      </c>
      <c r="Q18" s="2">
        <f>P18-(P18*'キャラ'!$D$2)</f>
        <v>12.24</v>
      </c>
      <c r="R18" s="2">
        <f>P18-(P18*'キャラ'!$E$2)</f>
        <v>11.6</v>
      </c>
    </row>
    <row r="19">
      <c r="A19" s="2">
        <f t="array" ref="A19">XLOOKUP(B19,'キャラ'!A:A,'キャラ'!B:B)</f>
        <v>2</v>
      </c>
      <c r="B19" s="1" t="s">
        <v>54</v>
      </c>
      <c r="C19" s="1" t="s">
        <v>70</v>
      </c>
      <c r="D19" s="2" t="s">
        <v>25</v>
      </c>
      <c r="E19" s="1" t="s">
        <v>26</v>
      </c>
      <c r="F19" s="2" t="s">
        <v>30</v>
      </c>
      <c r="G19" s="1" t="s">
        <v>31</v>
      </c>
      <c r="H19" s="1" t="s">
        <v>71</v>
      </c>
      <c r="I19" s="3" t="str">
        <f t="array" ref="I19">XLOOKUP(H19,'覚醒'!A:A,'覚醒'!B:B)</f>
        <v>近接攻撃+25</v>
      </c>
      <c r="J19" s="3" t="str">
        <f t="array" ref="J19">XLOOKUP(H19,'覚醒'!A:A,'覚醒'!C:C)</f>
        <v>HP+400、近接攻撃+25</v>
      </c>
      <c r="K19" s="2" t="str">
        <f t="array" ref="K19">XLOOKUP(H19,'覚醒'!A:A,'覚醒'!D:D)</f>
        <v>HP+400、近接攻撃+25</v>
      </c>
      <c r="L19" s="2" t="str">
        <f t="array" ref="L19">XLOOKUP(H19,'覚醒'!A:A,'覚醒'!E:E)</f>
        <v>HP+400</v>
      </c>
      <c r="M19" s="2" t="str">
        <f t="array" ref="M19">XLOOKUP(H19,'覚醒'!A:A,'覚醒'!F:F)</f>
        <v>HP+400、近接攻撃+25</v>
      </c>
      <c r="N19" s="4" t="str">
        <f t="array" ref="N19">XLOOKUP(H19,'覚醒'!A:A,'覚醒'!G:G)</f>
        <v>HP+400</v>
      </c>
      <c r="O19" s="4" t="str">
        <f t="array" ref="O19">XLOOKUP(H19,'覚醒'!A:A,'覚醒'!H:H)</f>
        <v>HP+2000、近接攻撃+100</v>
      </c>
    </row>
    <row r="20">
      <c r="A20" s="2">
        <f t="array" ref="A20">XLOOKUP(B20,'キャラ'!A:A,'キャラ'!B:B)</f>
        <v>3</v>
      </c>
      <c r="B20" s="2" t="s">
        <v>72</v>
      </c>
      <c r="C20" s="2" t="s">
        <v>73</v>
      </c>
      <c r="D20" s="2" t="s">
        <v>42</v>
      </c>
      <c r="E20" s="2" t="s">
        <v>26</v>
      </c>
      <c r="F20" s="2" t="s">
        <v>35</v>
      </c>
      <c r="G20" s="1" t="s">
        <v>31</v>
      </c>
      <c r="H20" s="1" t="s">
        <v>74</v>
      </c>
      <c r="I20" s="3" t="str">
        <f t="array" ref="I20">XLOOKUP(H20,'覚醒'!A:A,'覚醒'!B:B)</f>
        <v>HP+300</v>
      </c>
      <c r="J20" s="3" t="str">
        <f t="array" ref="J20">XLOOKUP(H20,'覚醒'!A:A,'覚醒'!C:C)</f>
        <v>HP+300</v>
      </c>
      <c r="K20" s="2" t="str">
        <f t="array" ref="K20">XLOOKUP(H20,'覚醒'!A:A,'覚醒'!D:D)</f>
        <v>HP+300</v>
      </c>
      <c r="L20" s="2" t="str">
        <f t="array" ref="L20">XLOOKUP(H20,'覚醒'!A:A,'覚醒'!E:E)</f>
        <v>近接攻撃+50</v>
      </c>
      <c r="M20" s="2" t="str">
        <f t="array" ref="M20">XLOOKUP(H20,'覚醒'!A:A,'覚醒'!F:F)</f>
        <v>HP+300、近接攻撃+50</v>
      </c>
      <c r="N20" s="4" t="str">
        <f t="array" ref="N20">XLOOKUP(H20,'覚醒'!A:A,'覚醒'!G:G)</f>
        <v>HP+300</v>
      </c>
      <c r="O20" s="4" t="str">
        <f t="array" ref="O20">XLOOKUP(H20,'覚醒'!A:A,'覚醒'!H:H)</f>
        <v>HP+1500、近接攻撃+100</v>
      </c>
    </row>
    <row r="21">
      <c r="A21" s="2">
        <f t="array" ref="A21">XLOOKUP(B21,'キャラ'!A:A,'キャラ'!B:B)</f>
        <v>3</v>
      </c>
      <c r="B21" s="2" t="s">
        <v>72</v>
      </c>
      <c r="C21" s="2" t="s">
        <v>75</v>
      </c>
      <c r="D21" s="2" t="s">
        <v>42</v>
      </c>
      <c r="E21" s="1" t="s">
        <v>76</v>
      </c>
      <c r="F21" s="2" t="s">
        <v>77</v>
      </c>
      <c r="G21" s="1" t="s">
        <v>31</v>
      </c>
      <c r="H21" s="1" t="s">
        <v>78</v>
      </c>
      <c r="I21" s="3" t="str">
        <f t="array" ref="I21">XLOOKUP(H21,'覚醒'!A:A,'覚醒'!B:B)</f>
        <v>HP+200</v>
      </c>
      <c r="J21" s="3" t="str">
        <f t="array" ref="J21">XLOOKUP(H21,'覚醒'!A:A,'覚醒'!C:C)</f>
        <v>HP+200</v>
      </c>
      <c r="K21" s="2" t="str">
        <f t="array" ref="K21">XLOOKUP(H21,'覚醒'!A:A,'覚醒'!D:D)</f>
        <v>HP+200、COST▲1</v>
      </c>
      <c r="L21" s="2" t="str">
        <f t="array" ref="L21">XLOOKUP(H21,'覚醒'!A:A,'覚醒'!E:E)</f>
        <v>HP+200</v>
      </c>
      <c r="M21" s="2" t="str">
        <f t="array" ref="M21">XLOOKUP(H21,'覚醒'!A:A,'覚醒'!F:F)</f>
        <v>HP+200</v>
      </c>
      <c r="N21" s="4" t="str">
        <f t="array" ref="N21">XLOOKUP(H21,'覚醒'!A:A,'覚醒'!G:G)</f>
        <v>COST▲１</v>
      </c>
      <c r="O21" s="4" t="str">
        <f t="array" ref="O21">XLOOKUP(H21,'覚醒'!A:A,'覚醒'!H:H)</f>
        <v>HP+1000、COST▲2</v>
      </c>
    </row>
    <row r="22">
      <c r="A22" s="2">
        <f t="array" ref="A22">XLOOKUP(B22,'キャラ'!A:A,'キャラ'!B:B)</f>
        <v>3</v>
      </c>
      <c r="B22" s="2" t="s">
        <v>72</v>
      </c>
      <c r="C22" s="2" t="s">
        <v>79</v>
      </c>
      <c r="D22" s="2" t="s">
        <v>42</v>
      </c>
      <c r="E22" s="1" t="s">
        <v>66</v>
      </c>
      <c r="F22" s="2" t="s">
        <v>22</v>
      </c>
      <c r="G22" s="1" t="s">
        <v>27</v>
      </c>
      <c r="H22" s="1" t="s">
        <v>43</v>
      </c>
      <c r="I22" s="3" t="str">
        <f t="array" ref="I22">XLOOKUP(H22,'覚醒'!A:A,'覚醒'!B:B)</f>
        <v>再配置▲１秒</v>
      </c>
      <c r="J22" s="3" t="str">
        <f t="array" ref="J22">XLOOKUP(H22,'覚醒'!A:A,'覚醒'!C:C)</f>
        <v>再配置▲１秒</v>
      </c>
      <c r="K22" s="2" t="str">
        <f t="array" ref="K22">XLOOKUP(H22,'覚醒'!A:A,'覚醒'!D:D)</f>
        <v>再配置▲２秒</v>
      </c>
      <c r="L22" s="2" t="str">
        <f t="array" ref="L22">XLOOKUP(H22,'覚醒'!A:A,'覚醒'!E:E)</f>
        <v>COST▲１</v>
      </c>
      <c r="M22" s="2" t="str">
        <f t="array" ref="M22">XLOOKUP(H22,'覚醒'!A:A,'覚醒'!F:F)</f>
        <v>再配置▲２秒</v>
      </c>
      <c r="N22" s="4" t="str">
        <f t="array" ref="N22">XLOOKUP(H22,'覚醒'!A:A,'覚醒'!G:G)</f>
        <v>COST▲１</v>
      </c>
      <c r="O22" s="4" t="str">
        <f t="array" ref="O22">XLOOKUP(H22,'覚醒'!A:A,'覚醒'!H:H)</f>
        <v>再配置▲6秒、COST▲2</v>
      </c>
      <c r="P22" s="1">
        <v>24.0</v>
      </c>
      <c r="Q22" s="2">
        <f>P22-(P22*'キャラ'!$D$2)</f>
        <v>14.688</v>
      </c>
      <c r="R22" s="2">
        <f>P22-(P22*'キャラ'!$E$2)</f>
        <v>13.92</v>
      </c>
    </row>
    <row r="23">
      <c r="A23" s="2">
        <f t="array" ref="A23">XLOOKUP(B23,'キャラ'!A:A,'キャラ'!B:B)</f>
        <v>3</v>
      </c>
      <c r="B23" s="2" t="s">
        <v>72</v>
      </c>
      <c r="C23" s="2" t="s">
        <v>80</v>
      </c>
      <c r="D23" s="2" t="s">
        <v>42</v>
      </c>
      <c r="E23" s="1" t="s">
        <v>81</v>
      </c>
      <c r="F23" s="2" t="s">
        <v>30</v>
      </c>
      <c r="G23" s="1" t="s">
        <v>31</v>
      </c>
      <c r="H23" s="1" t="s">
        <v>82</v>
      </c>
      <c r="I23" s="3" t="str">
        <f t="array" ref="I23">XLOOKUP(H23,'覚醒'!A:A,'覚醒'!B:B)</f>
        <v>HP+300、近接攻撃+20</v>
      </c>
      <c r="J23" s="3" t="str">
        <f t="array" ref="J23">XLOOKUP(H23,'覚醒'!A:A,'覚醒'!C:C)</f>
        <v>HP+300、近接攻撃+20</v>
      </c>
      <c r="K23" s="2" t="str">
        <f t="array" ref="K23">XLOOKUP(H23,'覚醒'!A:A,'覚醒'!D:D)</f>
        <v>HP+300、近接攻撃+20</v>
      </c>
      <c r="L23" s="2" t="str">
        <f t="array" ref="L23">XLOOKUP(H23,'覚醒'!A:A,'覚醒'!E:E)</f>
        <v>HP+300</v>
      </c>
      <c r="M23" s="2" t="str">
        <f t="array" ref="M23">XLOOKUP(H23,'覚醒'!A:A,'覚醒'!F:F)</f>
        <v>HP+300、近接攻撃+20</v>
      </c>
      <c r="N23" s="4" t="str">
        <f t="array" ref="N23">XLOOKUP(H23,'覚醒'!A:A,'覚醒'!G:G)</f>
        <v>近接攻撃+20</v>
      </c>
      <c r="O23" s="4" t="str">
        <f t="array" ref="O23">XLOOKUP(H23,'覚醒'!A:A,'覚醒'!H:H)</f>
        <v>HP+1500、近接攻撃+100</v>
      </c>
    </row>
    <row r="24">
      <c r="A24" s="5">
        <f t="array" ref="A24">XLOOKUP(B24,'キャラ'!A:A,'キャラ'!B:B)</f>
        <v>3</v>
      </c>
      <c r="B24" s="5" t="s">
        <v>72</v>
      </c>
      <c r="C24" s="5" t="s">
        <v>83</v>
      </c>
      <c r="D24" s="5" t="s">
        <v>25</v>
      </c>
      <c r="E24" s="5" t="s">
        <v>26</v>
      </c>
      <c r="F24" s="5" t="s">
        <v>49</v>
      </c>
      <c r="G24" s="6" t="s">
        <v>31</v>
      </c>
      <c r="H24" s="1" t="s">
        <v>84</v>
      </c>
      <c r="I24" s="3" t="str">
        <f t="array" ref="I24">XLOOKUP(H24,'覚醒'!A:A,'覚醒'!B:B)</f>
        <v>防御+50</v>
      </c>
      <c r="J24" s="3" t="str">
        <f t="array" ref="J24">XLOOKUP(H24,'覚醒'!A:A,'覚醒'!C:C)</f>
        <v>近接攻撃+50</v>
      </c>
      <c r="K24" s="2" t="str">
        <f t="array" ref="K24">XLOOKUP(H24,'覚醒'!A:A,'覚醒'!D:D)</f>
        <v>防御+50</v>
      </c>
      <c r="L24" s="2" t="str">
        <f t="array" ref="L24">XLOOKUP(H24,'覚醒'!A:A,'覚醒'!E:E)</f>
        <v>近接攻撃+50</v>
      </c>
      <c r="M24" s="2" t="str">
        <f t="array" ref="M24">XLOOKUP(H24,'覚醒'!A:A,'覚醒'!F:F)</f>
        <v>防御+50、近接攻撃+50</v>
      </c>
      <c r="N24" s="4" t="str">
        <f t="array" ref="N24">XLOOKUP(H24,'覚醒'!A:A,'覚醒'!G:G)</f>
        <v>防御+50、近接攻撃+50</v>
      </c>
      <c r="O24" s="4" t="str">
        <f t="array" ref="O24">XLOOKUP(H24,'覚醒'!A:A,'覚醒'!H:H)</f>
        <v>近接攻撃+200、防御+200</v>
      </c>
    </row>
    <row r="25">
      <c r="A25" s="2">
        <f t="array" ref="A25">XLOOKUP(B25,'キャラ'!A:A,'キャラ'!B:B)</f>
        <v>3</v>
      </c>
      <c r="B25" s="2" t="s">
        <v>72</v>
      </c>
      <c r="C25" s="2" t="s">
        <v>85</v>
      </c>
      <c r="D25" s="2" t="s">
        <v>25</v>
      </c>
      <c r="E25" s="2" t="s">
        <v>21</v>
      </c>
      <c r="F25" s="2" t="s">
        <v>49</v>
      </c>
      <c r="G25" s="1" t="s">
        <v>31</v>
      </c>
      <c r="H25" s="1" t="s">
        <v>86</v>
      </c>
      <c r="I25" s="3" t="str">
        <f t="array" ref="I25">XLOOKUP(H25,'覚醒'!A:A,'覚醒'!B:B)</f>
        <v>HP+500</v>
      </c>
      <c r="J25" s="3" t="str">
        <f t="array" ref="J25">XLOOKUP(H25,'覚醒'!A:A,'覚醒'!C:C)</f>
        <v>防御+50</v>
      </c>
      <c r="K25" s="2" t="str">
        <f t="array" ref="K25">XLOOKUP(H25,'覚醒'!A:A,'覚醒'!D:D)</f>
        <v>HP+500</v>
      </c>
      <c r="L25" s="2" t="str">
        <f t="array" ref="L25">XLOOKUP(H25,'覚醒'!A:A,'覚醒'!E:E)</f>
        <v>防御+50</v>
      </c>
      <c r="M25" s="2" t="str">
        <f t="array" ref="M25">XLOOKUP(H25,'覚醒'!A:A,'覚醒'!F:F)</f>
        <v>HP+500、防御+50</v>
      </c>
      <c r="N25" s="4" t="str">
        <f t="array" ref="N25">XLOOKUP(H25,'覚醒'!A:A,'覚醒'!G:G)</f>
        <v>防御+50</v>
      </c>
      <c r="O25" s="4" t="str">
        <f t="array" ref="O25">XLOOKUP(H25,'覚醒'!A:A,'覚醒'!H:H)</f>
        <v>HP+1500、防御+200</v>
      </c>
    </row>
    <row r="26">
      <c r="A26" s="2">
        <f t="array" ref="A26">XLOOKUP(B26,'キャラ'!A:A,'キャラ'!B:B)</f>
        <v>3</v>
      </c>
      <c r="B26" s="2" t="s">
        <v>72</v>
      </c>
      <c r="C26" s="2" t="s">
        <v>87</v>
      </c>
      <c r="D26" s="2" t="s">
        <v>25</v>
      </c>
      <c r="E26" s="2" t="s">
        <v>26</v>
      </c>
      <c r="F26" s="2" t="s">
        <v>35</v>
      </c>
      <c r="G26" s="1" t="s">
        <v>31</v>
      </c>
      <c r="H26" s="1" t="s">
        <v>88</v>
      </c>
      <c r="I26" s="3" t="str">
        <f t="array" ref="I26">XLOOKUP(H26,'覚醒'!A:A,'覚醒'!B:B)</f>
        <v>HP+500</v>
      </c>
      <c r="J26" s="3" t="str">
        <f t="array" ref="J26">XLOOKUP(H26,'覚醒'!A:A,'覚醒'!C:C)</f>
        <v>防御+50</v>
      </c>
      <c r="K26" s="2" t="str">
        <f t="array" ref="K26">XLOOKUP(H26,'覚醒'!A:A,'覚醒'!D:D)</f>
        <v>HP+500</v>
      </c>
      <c r="L26" s="2" t="str">
        <f t="array" ref="L26">XLOOKUP(H26,'覚醒'!A:A,'覚醒'!E:E)</f>
        <v>防御+50</v>
      </c>
      <c r="M26" s="2" t="str">
        <f t="array" ref="M26">XLOOKUP(H26,'覚醒'!A:A,'覚醒'!F:F)</f>
        <v>HP+500</v>
      </c>
      <c r="N26" s="4" t="str">
        <f t="array" ref="N26">XLOOKUP(H26,'覚醒'!A:A,'覚醒'!G:G)</f>
        <v>HP+500</v>
      </c>
      <c r="O26" s="4" t="str">
        <f t="array" ref="O26">XLOOKUP(H26,'覚醒'!A:A,'覚醒'!H:H)</f>
        <v>HP+2000、防御+100</v>
      </c>
    </row>
    <row r="27">
      <c r="A27" s="2">
        <f t="array" ref="A27">XLOOKUP(B27,'キャラ'!A:A,'キャラ'!B:B)</f>
        <v>3</v>
      </c>
      <c r="B27" s="2" t="s">
        <v>72</v>
      </c>
      <c r="C27" s="2" t="s">
        <v>89</v>
      </c>
      <c r="D27" s="2" t="s">
        <v>25</v>
      </c>
      <c r="E27" s="2" t="s">
        <v>21</v>
      </c>
      <c r="F27" s="2" t="s">
        <v>30</v>
      </c>
      <c r="G27" s="1" t="s">
        <v>31</v>
      </c>
      <c r="H27" s="1" t="s">
        <v>90</v>
      </c>
      <c r="I27" s="3" t="str">
        <f t="array" ref="I27">XLOOKUP(H27,'覚醒'!A:A,'覚醒'!B:B)</f>
        <v>再配置▲１秒</v>
      </c>
      <c r="J27" s="3" t="str">
        <f t="array" ref="J27">XLOOKUP(H27,'覚醒'!A:A,'覚醒'!C:C)</f>
        <v>再配置▲１秒</v>
      </c>
      <c r="K27" s="2" t="str">
        <f t="array" ref="K27">XLOOKUP(H27,'覚醒'!A:A,'覚醒'!D:D)</f>
        <v>再配置▲１秒</v>
      </c>
      <c r="L27" s="2" t="str">
        <f t="array" ref="L27">XLOOKUP(H27,'覚醒'!A:A,'覚醒'!E:E)</f>
        <v>再配置▲１秒</v>
      </c>
      <c r="M27" s="2" t="str">
        <f t="array" ref="M27">XLOOKUP(H27,'覚醒'!A:A,'覚醒'!F:F)</f>
        <v>再配置▲１秒</v>
      </c>
      <c r="N27" s="4" t="str">
        <f t="array" ref="N27">XLOOKUP(H27,'覚醒'!A:A,'覚醒'!G:G)</f>
        <v>COST▲１</v>
      </c>
      <c r="O27" s="4" t="str">
        <f t="array" ref="O27">XLOOKUP(H27,'覚醒'!A:A,'覚醒'!H:H)</f>
        <v>再配置▲5秒、COST▲1</v>
      </c>
      <c r="P27" s="1">
        <v>55.0</v>
      </c>
      <c r="Q27" s="2">
        <f>P27-(P27*'キャラ'!$D$2)</f>
        <v>33.66</v>
      </c>
      <c r="R27" s="2">
        <f>P27-(P27*'キャラ'!$E$2)</f>
        <v>31.9</v>
      </c>
    </row>
    <row r="28">
      <c r="A28" s="2">
        <f t="array" ref="A28">XLOOKUP(B28,'キャラ'!A:A,'キャラ'!B:B)</f>
        <v>3</v>
      </c>
      <c r="B28" s="2" t="s">
        <v>72</v>
      </c>
      <c r="C28" s="2" t="s">
        <v>91</v>
      </c>
      <c r="D28" s="2" t="s">
        <v>25</v>
      </c>
      <c r="E28" s="1" t="s">
        <v>92</v>
      </c>
      <c r="F28" s="2" t="s">
        <v>60</v>
      </c>
      <c r="G28" s="1" t="s">
        <v>27</v>
      </c>
      <c r="H28" s="1" t="s">
        <v>93</v>
      </c>
      <c r="I28" s="3" t="str">
        <f t="array" ref="I28">XLOOKUP(H28,'覚醒'!A:A,'覚醒'!B:B)</f>
        <v>再配置▲１秒</v>
      </c>
      <c r="J28" s="3" t="str">
        <f t="array" ref="J28">XLOOKUP(H28,'覚醒'!A:A,'覚醒'!C:C)</f>
        <v>再配置▲１秒</v>
      </c>
      <c r="K28" s="2" t="str">
        <f t="array" ref="K28">XLOOKUP(H28,'覚醒'!A:A,'覚醒'!D:D)</f>
        <v>再配置▲１秒</v>
      </c>
      <c r="L28" s="2" t="str">
        <f t="array" ref="L28">XLOOKUP(H28,'覚醒'!A:A,'覚醒'!E:E)</f>
        <v>再配置▲１秒</v>
      </c>
      <c r="M28" s="2" t="str">
        <f t="array" ref="M28">XLOOKUP(H28,'覚醒'!A:A,'覚醒'!F:F)</f>
        <v>再配置▲１秒</v>
      </c>
      <c r="N28" s="4" t="str">
        <f t="array" ref="N28">XLOOKUP(H28,'覚醒'!A:A,'覚醒'!G:G)</f>
        <v>COST▲１</v>
      </c>
      <c r="O28" s="4" t="str">
        <f t="array" ref="O28">XLOOKUP(H28,'覚醒'!A:A,'覚醒'!H:H)</f>
        <v>再配置▲5秒、COST▲1</v>
      </c>
      <c r="P28" s="1">
        <v>25.0</v>
      </c>
      <c r="Q28" s="2">
        <f>P28-(P28*'キャラ'!$D$2)</f>
        <v>15.3</v>
      </c>
      <c r="R28" s="2">
        <f>P28-(P28*'キャラ'!$E$2)</f>
        <v>14.5</v>
      </c>
    </row>
    <row r="29">
      <c r="A29" s="2">
        <f t="array" ref="A29">XLOOKUP(B29,'キャラ'!A:A,'キャラ'!B:B)</f>
        <v>3</v>
      </c>
      <c r="B29" s="1" t="s">
        <v>72</v>
      </c>
      <c r="C29" s="1" t="s">
        <v>94</v>
      </c>
      <c r="D29" s="2" t="s">
        <v>25</v>
      </c>
      <c r="E29" s="1" t="s">
        <v>95</v>
      </c>
      <c r="F29" s="2" t="s">
        <v>22</v>
      </c>
      <c r="G29" s="1" t="s">
        <v>27</v>
      </c>
      <c r="H29" s="1" t="s">
        <v>28</v>
      </c>
      <c r="I29" s="3" t="str">
        <f t="array" ref="I29">XLOOKUP(H29,'覚醒'!A:A,'覚醒'!B:B)</f>
        <v>***</v>
      </c>
      <c r="J29" s="3" t="str">
        <f t="array" ref="J29">XLOOKUP(H29,'覚醒'!A:A,'覚醒'!C:C)</f>
        <v>再配置▲１秒</v>
      </c>
      <c r="K29" s="2" t="str">
        <f t="array" ref="K29">XLOOKUP(H29,'覚醒'!A:A,'覚醒'!D:D)</f>
        <v>***</v>
      </c>
      <c r="L29" s="2" t="str">
        <f t="array" ref="L29">XLOOKUP(H29,'覚醒'!A:A,'覚醒'!E:E)</f>
        <v>再配置▲１秒</v>
      </c>
      <c r="M29" s="2" t="str">
        <f t="array" ref="M29">XLOOKUP(H29,'覚醒'!A:A,'覚醒'!F:F)</f>
        <v>***</v>
      </c>
      <c r="N29" s="4" t="str">
        <f t="array" ref="N29">XLOOKUP(H29,'覚醒'!A:A,'覚醒'!G:G)</f>
        <v>COST▲１</v>
      </c>
      <c r="O29" s="4" t="str">
        <f t="array" ref="O29">XLOOKUP(H29,'覚醒'!A:A,'覚醒'!H:H)</f>
        <v>再配置▲2秒、COST▲1</v>
      </c>
      <c r="P29" s="1">
        <v>28.0</v>
      </c>
      <c r="Q29" s="2">
        <f>P29-(P29*'キャラ'!$D$2)</f>
        <v>17.136</v>
      </c>
      <c r="R29" s="2">
        <f>P29-(P29*'キャラ'!$E$2)</f>
        <v>16.24</v>
      </c>
    </row>
    <row r="30" hidden="1">
      <c r="A30" s="2">
        <f t="array" ref="A30">XLOOKUP(B30,'キャラ'!A:A,'キャラ'!B:B)</f>
        <v>4</v>
      </c>
      <c r="B30" s="2" t="s">
        <v>96</v>
      </c>
      <c r="C30" s="2" t="s">
        <v>97</v>
      </c>
      <c r="D30" s="2" t="s">
        <v>98</v>
      </c>
      <c r="E30" s="2" t="s">
        <v>26</v>
      </c>
      <c r="F30" s="2" t="s">
        <v>49</v>
      </c>
      <c r="G30" s="3" t="s">
        <v>99</v>
      </c>
      <c r="I30" s="3" t="str">
        <f t="array" ref="I30">XLOOKUP(H30,'覚醒'!A:A,'覚醒'!B:B)</f>
        <v>#N/A</v>
      </c>
      <c r="J30" s="3" t="str">
        <f t="array" ref="J30">XLOOKUP(H30,'覚醒'!A:A,'覚醒'!C:C)</f>
        <v>#N/A</v>
      </c>
      <c r="K30" s="2" t="str">
        <f t="array" ref="K30">XLOOKUP(H30,'覚醒'!A:A,'覚醒'!D:D)</f>
        <v>#N/A</v>
      </c>
      <c r="L30" s="2" t="str">
        <f t="array" ref="L30">XLOOKUP(H30,'覚醒'!A:A,'覚醒'!E:E)</f>
        <v>#N/A</v>
      </c>
      <c r="M30" s="2" t="str">
        <f t="array" ref="M30">XLOOKUP(H30,'覚醒'!A:A,'覚醒'!F:F)</f>
        <v>#N/A</v>
      </c>
      <c r="N30" s="4" t="str">
        <f t="array" ref="N30">XLOOKUP(H30,'覚醒'!A:A,'覚醒'!G:G)</f>
        <v>#N/A</v>
      </c>
      <c r="O30" s="4" t="str">
        <f t="array" ref="O30">XLOOKUP(H30,'覚醒'!A:A,'覚醒'!H:H)</f>
        <v>#N/A</v>
      </c>
    </row>
    <row r="31" hidden="1">
      <c r="A31" s="2">
        <f t="array" ref="A31">XLOOKUP(B31,'キャラ'!A:A,'キャラ'!B:B)</f>
        <v>4</v>
      </c>
      <c r="B31" s="2" t="s">
        <v>96</v>
      </c>
      <c r="C31" s="2" t="s">
        <v>26</v>
      </c>
      <c r="D31" s="2" t="s">
        <v>20</v>
      </c>
      <c r="E31" s="2" t="s">
        <v>26</v>
      </c>
      <c r="F31" s="2" t="s">
        <v>49</v>
      </c>
      <c r="G31" s="3" t="s">
        <v>99</v>
      </c>
      <c r="I31" s="3" t="str">
        <f t="array" ref="I31">XLOOKUP(H31,'覚醒'!A:A,'覚醒'!B:B)</f>
        <v>#N/A</v>
      </c>
      <c r="J31" s="3" t="str">
        <f t="array" ref="J31">XLOOKUP(H31,'覚醒'!A:A,'覚醒'!C:C)</f>
        <v>#N/A</v>
      </c>
      <c r="K31" s="2" t="str">
        <f t="array" ref="K31">XLOOKUP(H31,'覚醒'!A:A,'覚醒'!D:D)</f>
        <v>#N/A</v>
      </c>
      <c r="L31" s="2" t="str">
        <f t="array" ref="L31">XLOOKUP(H31,'覚醒'!A:A,'覚醒'!E:E)</f>
        <v>#N/A</v>
      </c>
      <c r="M31" s="2" t="str">
        <f t="array" ref="M31">XLOOKUP(H31,'覚醒'!A:A,'覚醒'!F:F)</f>
        <v>#N/A</v>
      </c>
      <c r="N31" s="4" t="str">
        <f t="array" ref="N31">XLOOKUP(H31,'覚醒'!A:A,'覚醒'!G:G)</f>
        <v>#N/A</v>
      </c>
      <c r="O31" s="4" t="str">
        <f t="array" ref="O31">XLOOKUP(H31,'覚醒'!A:A,'覚醒'!H:H)</f>
        <v>#N/A</v>
      </c>
    </row>
    <row r="32" hidden="1">
      <c r="A32" s="2">
        <f t="array" ref="A32">XLOOKUP(B32,'キャラ'!A:A,'キャラ'!B:B)</f>
        <v>5</v>
      </c>
      <c r="B32" s="2" t="s">
        <v>100</v>
      </c>
      <c r="C32" s="2" t="s">
        <v>97</v>
      </c>
      <c r="D32" s="2" t="s">
        <v>98</v>
      </c>
      <c r="E32" s="2" t="s">
        <v>26</v>
      </c>
      <c r="F32" s="2" t="s">
        <v>30</v>
      </c>
      <c r="G32" s="3" t="s">
        <v>99</v>
      </c>
      <c r="I32" s="3" t="str">
        <f t="array" ref="I32">XLOOKUP(H32,'覚醒'!A:A,'覚醒'!B:B)</f>
        <v>#N/A</v>
      </c>
      <c r="J32" s="3" t="str">
        <f t="array" ref="J32">XLOOKUP(H32,'覚醒'!A:A,'覚醒'!C:C)</f>
        <v>#N/A</v>
      </c>
      <c r="K32" s="2" t="str">
        <f t="array" ref="K32">XLOOKUP(H32,'覚醒'!A:A,'覚醒'!D:D)</f>
        <v>#N/A</v>
      </c>
      <c r="L32" s="2" t="str">
        <f t="array" ref="L32">XLOOKUP(H32,'覚醒'!A:A,'覚醒'!E:E)</f>
        <v>#N/A</v>
      </c>
      <c r="M32" s="2" t="str">
        <f t="array" ref="M32">XLOOKUP(H32,'覚醒'!A:A,'覚醒'!F:F)</f>
        <v>#N/A</v>
      </c>
      <c r="N32" s="4" t="str">
        <f t="array" ref="N32">XLOOKUP(H32,'覚醒'!A:A,'覚醒'!G:G)</f>
        <v>#N/A</v>
      </c>
      <c r="O32" s="4" t="str">
        <f t="array" ref="O32">XLOOKUP(H32,'覚醒'!A:A,'覚醒'!H:H)</f>
        <v>#N/A</v>
      </c>
    </row>
    <row r="33" hidden="1">
      <c r="A33" s="2">
        <f t="array" ref="A33">XLOOKUP(B33,'キャラ'!A:A,'キャラ'!B:B)</f>
        <v>5</v>
      </c>
      <c r="B33" s="2" t="s">
        <v>100</v>
      </c>
      <c r="C33" s="2" t="s">
        <v>26</v>
      </c>
      <c r="D33" s="2" t="s">
        <v>20</v>
      </c>
      <c r="E33" s="2" t="s">
        <v>26</v>
      </c>
      <c r="F33" s="2" t="s">
        <v>35</v>
      </c>
      <c r="G33" s="3" t="s">
        <v>99</v>
      </c>
      <c r="I33" s="3" t="str">
        <f t="array" ref="I33">XLOOKUP(H33,'覚醒'!A:A,'覚醒'!B:B)</f>
        <v>#N/A</v>
      </c>
      <c r="J33" s="3" t="str">
        <f t="array" ref="J33">XLOOKUP(H33,'覚醒'!A:A,'覚醒'!C:C)</f>
        <v>#N/A</v>
      </c>
      <c r="K33" s="2" t="str">
        <f t="array" ref="K33">XLOOKUP(H33,'覚醒'!A:A,'覚醒'!D:D)</f>
        <v>#N/A</v>
      </c>
      <c r="L33" s="2" t="str">
        <f t="array" ref="L33">XLOOKUP(H33,'覚醒'!A:A,'覚醒'!E:E)</f>
        <v>#N/A</v>
      </c>
      <c r="M33" s="2" t="str">
        <f t="array" ref="M33">XLOOKUP(H33,'覚醒'!A:A,'覚醒'!F:F)</f>
        <v>#N/A</v>
      </c>
      <c r="N33" s="4" t="str">
        <f t="array" ref="N33">XLOOKUP(H33,'覚醒'!A:A,'覚醒'!G:G)</f>
        <v>#N/A</v>
      </c>
      <c r="O33" s="4" t="str">
        <f t="array" ref="O33">XLOOKUP(H33,'覚醒'!A:A,'覚醒'!H:H)</f>
        <v>#N/A</v>
      </c>
    </row>
    <row r="34" hidden="1">
      <c r="A34" s="2">
        <f t="array" ref="A34">XLOOKUP(B34,'キャラ'!A:A,'キャラ'!B:B)</f>
        <v>6</v>
      </c>
      <c r="B34" s="2" t="s">
        <v>101</v>
      </c>
      <c r="C34" s="2" t="s">
        <v>97</v>
      </c>
      <c r="D34" s="2" t="s">
        <v>98</v>
      </c>
      <c r="E34" s="2" t="s">
        <v>26</v>
      </c>
      <c r="F34" s="2" t="s">
        <v>35</v>
      </c>
      <c r="G34" s="3" t="s">
        <v>99</v>
      </c>
      <c r="I34" s="3" t="str">
        <f t="array" ref="I34">XLOOKUP(H34,'覚醒'!A:A,'覚醒'!B:B)</f>
        <v>#N/A</v>
      </c>
      <c r="J34" s="3" t="str">
        <f t="array" ref="J34">XLOOKUP(H34,'覚醒'!A:A,'覚醒'!C:C)</f>
        <v>#N/A</v>
      </c>
      <c r="K34" s="2" t="str">
        <f t="array" ref="K34">XLOOKUP(H34,'覚醒'!A:A,'覚醒'!D:D)</f>
        <v>#N/A</v>
      </c>
      <c r="L34" s="2" t="str">
        <f t="array" ref="L34">XLOOKUP(H34,'覚醒'!A:A,'覚醒'!E:E)</f>
        <v>#N/A</v>
      </c>
      <c r="M34" s="2" t="str">
        <f t="array" ref="M34">XLOOKUP(H34,'覚醒'!A:A,'覚醒'!F:F)</f>
        <v>#N/A</v>
      </c>
      <c r="N34" s="4" t="str">
        <f t="array" ref="N34">XLOOKUP(H34,'覚醒'!A:A,'覚醒'!G:G)</f>
        <v>#N/A</v>
      </c>
      <c r="O34" s="4" t="str">
        <f t="array" ref="O34">XLOOKUP(H34,'覚醒'!A:A,'覚醒'!H:H)</f>
        <v>#N/A</v>
      </c>
    </row>
    <row r="35" hidden="1">
      <c r="A35" s="2">
        <f t="array" ref="A35">XLOOKUP(B35,'キャラ'!A:A,'キャラ'!B:B)</f>
        <v>7</v>
      </c>
      <c r="B35" s="2" t="s">
        <v>102</v>
      </c>
      <c r="C35" s="2" t="s">
        <v>97</v>
      </c>
      <c r="D35" s="2" t="s">
        <v>98</v>
      </c>
      <c r="E35" s="2" t="s">
        <v>26</v>
      </c>
      <c r="F35" s="2" t="s">
        <v>35</v>
      </c>
      <c r="G35" s="3" t="s">
        <v>99</v>
      </c>
      <c r="I35" s="3" t="str">
        <f t="array" ref="I35">XLOOKUP(H35,'覚醒'!A:A,'覚醒'!B:B)</f>
        <v>#N/A</v>
      </c>
      <c r="J35" s="3" t="str">
        <f t="array" ref="J35">XLOOKUP(H35,'覚醒'!A:A,'覚醒'!C:C)</f>
        <v>#N/A</v>
      </c>
      <c r="K35" s="2" t="str">
        <f t="array" ref="K35">XLOOKUP(H35,'覚醒'!A:A,'覚醒'!D:D)</f>
        <v>#N/A</v>
      </c>
      <c r="L35" s="2" t="str">
        <f t="array" ref="L35">XLOOKUP(H35,'覚醒'!A:A,'覚醒'!E:E)</f>
        <v>#N/A</v>
      </c>
      <c r="M35" s="2" t="str">
        <f t="array" ref="M35">XLOOKUP(H35,'覚醒'!A:A,'覚醒'!F:F)</f>
        <v>#N/A</v>
      </c>
      <c r="N35" s="4" t="str">
        <f t="array" ref="N35">XLOOKUP(H35,'覚醒'!A:A,'覚醒'!G:G)</f>
        <v>#N/A</v>
      </c>
      <c r="O35" s="4" t="str">
        <f t="array" ref="O35">XLOOKUP(H35,'覚醒'!A:A,'覚醒'!H:H)</f>
        <v>#N/A</v>
      </c>
    </row>
    <row r="36" hidden="1">
      <c r="A36" s="2">
        <f t="array" ref="A36">XLOOKUP(B36,'キャラ'!A:A,'キャラ'!B:B)</f>
        <v>8</v>
      </c>
      <c r="B36" s="2" t="s">
        <v>103</v>
      </c>
      <c r="C36" s="2" t="s">
        <v>97</v>
      </c>
      <c r="D36" s="2" t="s">
        <v>98</v>
      </c>
      <c r="E36" s="2" t="s">
        <v>26</v>
      </c>
      <c r="F36" s="2" t="s">
        <v>77</v>
      </c>
      <c r="G36" s="3" t="s">
        <v>99</v>
      </c>
      <c r="I36" s="3" t="str">
        <f t="array" ref="I36">XLOOKUP(H36,'覚醒'!A:A,'覚醒'!B:B)</f>
        <v>#N/A</v>
      </c>
      <c r="J36" s="3" t="str">
        <f t="array" ref="J36">XLOOKUP(H36,'覚醒'!A:A,'覚醒'!C:C)</f>
        <v>#N/A</v>
      </c>
      <c r="K36" s="2" t="str">
        <f t="array" ref="K36">XLOOKUP(H36,'覚醒'!A:A,'覚醒'!D:D)</f>
        <v>#N/A</v>
      </c>
      <c r="L36" s="2" t="str">
        <f t="array" ref="L36">XLOOKUP(H36,'覚醒'!A:A,'覚醒'!E:E)</f>
        <v>#N/A</v>
      </c>
      <c r="M36" s="2" t="str">
        <f t="array" ref="M36">XLOOKUP(H36,'覚醒'!A:A,'覚醒'!F:F)</f>
        <v>#N/A</v>
      </c>
      <c r="N36" s="4" t="str">
        <f t="array" ref="N36">XLOOKUP(H36,'覚醒'!A:A,'覚醒'!G:G)</f>
        <v>#N/A</v>
      </c>
      <c r="O36" s="4" t="str">
        <f t="array" ref="O36">XLOOKUP(H36,'覚醒'!A:A,'覚醒'!H:H)</f>
        <v>#N/A</v>
      </c>
    </row>
    <row r="37" hidden="1">
      <c r="A37" s="2">
        <f t="array" ref="A37">XLOOKUP(B37,'キャラ'!A:A,'キャラ'!B:B)</f>
        <v>9</v>
      </c>
      <c r="B37" s="2" t="s">
        <v>104</v>
      </c>
      <c r="C37" s="2" t="s">
        <v>97</v>
      </c>
      <c r="D37" s="2" t="s">
        <v>98</v>
      </c>
      <c r="E37" s="2" t="s">
        <v>26</v>
      </c>
      <c r="F37" s="2" t="s">
        <v>22</v>
      </c>
      <c r="G37" s="1" t="s">
        <v>23</v>
      </c>
      <c r="I37" s="3" t="str">
        <f t="array" ref="I37">XLOOKUP(H37,'覚醒'!A:A,'覚醒'!B:B)</f>
        <v>#N/A</v>
      </c>
      <c r="J37" s="3" t="str">
        <f t="array" ref="J37">XLOOKUP(H37,'覚醒'!A:A,'覚醒'!C:C)</f>
        <v>#N/A</v>
      </c>
      <c r="K37" s="2" t="str">
        <f t="array" ref="K37">XLOOKUP(H37,'覚醒'!A:A,'覚醒'!D:D)</f>
        <v>#N/A</v>
      </c>
      <c r="L37" s="2" t="str">
        <f t="array" ref="L37">XLOOKUP(H37,'覚醒'!A:A,'覚醒'!E:E)</f>
        <v>#N/A</v>
      </c>
      <c r="M37" s="2" t="str">
        <f t="array" ref="M37">XLOOKUP(H37,'覚醒'!A:A,'覚醒'!F:F)</f>
        <v>#N/A</v>
      </c>
      <c r="N37" s="4" t="str">
        <f t="array" ref="N37">XLOOKUP(H37,'覚醒'!A:A,'覚醒'!G:G)</f>
        <v>#N/A</v>
      </c>
      <c r="O37" s="4" t="str">
        <f t="array" ref="O37">XLOOKUP(H37,'覚醒'!A:A,'覚醒'!H:H)</f>
        <v>#N/A</v>
      </c>
    </row>
    <row r="38">
      <c r="A38" s="2">
        <f t="array" ref="A38">XLOOKUP(B38,'キャラ'!A:A,'キャラ'!B:B)</f>
        <v>10</v>
      </c>
      <c r="B38" s="2" t="s">
        <v>105</v>
      </c>
      <c r="C38" s="2" t="s">
        <v>106</v>
      </c>
      <c r="D38" s="2" t="s">
        <v>42</v>
      </c>
      <c r="E38" s="2" t="s">
        <v>107</v>
      </c>
      <c r="F38" s="2" t="s">
        <v>49</v>
      </c>
      <c r="G38" s="1" t="s">
        <v>31</v>
      </c>
      <c r="H38" s="1" t="s">
        <v>108</v>
      </c>
      <c r="I38" s="3" t="str">
        <f t="array" ref="I38">XLOOKUP(H38,'覚醒'!A:A,'覚醒'!B:B)</f>
        <v>HP+300</v>
      </c>
      <c r="J38" s="3" t="str">
        <f t="array" ref="J38">XLOOKUP(H38,'覚醒'!A:A,'覚醒'!C:C)</f>
        <v>HP+300</v>
      </c>
      <c r="K38" s="2" t="str">
        <f t="array" ref="K38">XLOOKUP(H38,'覚醒'!A:A,'覚醒'!D:D)</f>
        <v>HP+300</v>
      </c>
      <c r="L38" s="2" t="str">
        <f t="array" ref="L38">XLOOKUP(H38,'覚醒'!A:A,'覚醒'!E:E)</f>
        <v>HP+300</v>
      </c>
      <c r="M38" s="2" t="str">
        <f t="array" ref="M38">XLOOKUP(H38,'覚醒'!A:A,'覚醒'!F:F)</f>
        <v>HP+300</v>
      </c>
      <c r="N38" s="4" t="str">
        <f t="array" ref="N38">XLOOKUP(H38,'覚醒'!A:A,'覚醒'!G:G)</f>
        <v>HP+500</v>
      </c>
      <c r="O38" s="4" t="str">
        <f t="array" ref="O38">XLOOKUP(H38,'覚醒'!A:A,'覚醒'!H:H)</f>
        <v>HP+2000</v>
      </c>
    </row>
    <row r="39">
      <c r="A39" s="2">
        <f t="array" ref="A39">XLOOKUP(B39,'キャラ'!A:A,'キャラ'!B:B)</f>
        <v>10</v>
      </c>
      <c r="B39" s="2" t="s">
        <v>105</v>
      </c>
      <c r="C39" s="2" t="s">
        <v>109</v>
      </c>
      <c r="D39" s="2" t="s">
        <v>25</v>
      </c>
      <c r="E39" s="1" t="s">
        <v>110</v>
      </c>
      <c r="F39" s="2" t="s">
        <v>35</v>
      </c>
      <c r="G39" s="1" t="s">
        <v>31</v>
      </c>
      <c r="H39" s="1" t="s">
        <v>88</v>
      </c>
      <c r="I39" s="3" t="str">
        <f t="array" ref="I39">XLOOKUP(H39,'覚醒'!A:A,'覚醒'!B:B)</f>
        <v>HP+500</v>
      </c>
      <c r="J39" s="3" t="str">
        <f t="array" ref="J39">XLOOKUP(H39,'覚醒'!A:A,'覚醒'!C:C)</f>
        <v>防御+50</v>
      </c>
      <c r="K39" s="2" t="str">
        <f t="array" ref="K39">XLOOKUP(H39,'覚醒'!A:A,'覚醒'!D:D)</f>
        <v>HP+500</v>
      </c>
      <c r="L39" s="2" t="str">
        <f t="array" ref="L39">XLOOKUP(H39,'覚醒'!A:A,'覚醒'!E:E)</f>
        <v>防御+50</v>
      </c>
      <c r="M39" s="2" t="str">
        <f t="array" ref="M39">XLOOKUP(H39,'覚醒'!A:A,'覚醒'!F:F)</f>
        <v>HP+500</v>
      </c>
      <c r="N39" s="4" t="str">
        <f t="array" ref="N39">XLOOKUP(H39,'覚醒'!A:A,'覚醒'!G:G)</f>
        <v>HP+500</v>
      </c>
      <c r="O39" s="4" t="str">
        <f t="array" ref="O39">XLOOKUP(H39,'覚醒'!A:A,'覚醒'!H:H)</f>
        <v>HP+2000、防御+100</v>
      </c>
    </row>
    <row r="40" hidden="1">
      <c r="A40" s="2">
        <f t="array" ref="A40">XLOOKUP(B40,'キャラ'!A:A,'キャラ'!B:B)</f>
        <v>11</v>
      </c>
      <c r="B40" s="2" t="s">
        <v>111</v>
      </c>
      <c r="C40" s="2" t="s">
        <v>107</v>
      </c>
      <c r="D40" s="2" t="s">
        <v>20</v>
      </c>
      <c r="E40" s="2" t="s">
        <v>107</v>
      </c>
      <c r="F40" s="2" t="s">
        <v>30</v>
      </c>
      <c r="G40" s="3" t="s">
        <v>99</v>
      </c>
      <c r="I40" s="3" t="str">
        <f t="array" ref="I40">XLOOKUP(H40,'覚醒'!A:A,'覚醒'!B:B)</f>
        <v>#N/A</v>
      </c>
      <c r="J40" s="3" t="str">
        <f t="array" ref="J40">XLOOKUP(H40,'覚醒'!A:A,'覚醒'!C:C)</f>
        <v>#N/A</v>
      </c>
      <c r="K40" s="2" t="str">
        <f t="array" ref="K40">XLOOKUP(H40,'覚醒'!A:A,'覚醒'!D:D)</f>
        <v>#N/A</v>
      </c>
      <c r="L40" s="2" t="str">
        <f t="array" ref="L40">XLOOKUP(H40,'覚醒'!A:A,'覚醒'!E:E)</f>
        <v>#N/A</v>
      </c>
      <c r="M40" s="2" t="str">
        <f t="array" ref="M40">XLOOKUP(H40,'覚醒'!A:A,'覚醒'!F:F)</f>
        <v>#N/A</v>
      </c>
      <c r="N40" s="4" t="str">
        <f t="array" ref="N40">XLOOKUP(H40,'覚醒'!A:A,'覚醒'!G:G)</f>
        <v>#N/A</v>
      </c>
      <c r="O40" s="4" t="str">
        <f t="array" ref="O40">XLOOKUP(H40,'覚醒'!A:A,'覚醒'!H:H)</f>
        <v>#N/A</v>
      </c>
    </row>
    <row r="41">
      <c r="A41" s="2">
        <f t="array" ref="A41">XLOOKUP(B41,'キャラ'!A:A,'キャラ'!B:B)</f>
        <v>11</v>
      </c>
      <c r="B41" s="2" t="s">
        <v>111</v>
      </c>
      <c r="C41" s="2" t="s">
        <v>112</v>
      </c>
      <c r="D41" s="2" t="s">
        <v>42</v>
      </c>
      <c r="E41" s="1" t="s">
        <v>110</v>
      </c>
      <c r="F41" s="2" t="s">
        <v>77</v>
      </c>
      <c r="G41" s="1" t="s">
        <v>31</v>
      </c>
      <c r="H41" s="1" t="s">
        <v>78</v>
      </c>
      <c r="I41" s="3" t="str">
        <f t="array" ref="I41">XLOOKUP(H41,'覚醒'!A:A,'覚醒'!B:B)</f>
        <v>HP+200</v>
      </c>
      <c r="J41" s="3" t="str">
        <f t="array" ref="J41">XLOOKUP(H41,'覚醒'!A:A,'覚醒'!C:C)</f>
        <v>HP+200</v>
      </c>
      <c r="K41" s="2" t="str">
        <f t="array" ref="K41">XLOOKUP(H41,'覚醒'!A:A,'覚醒'!D:D)</f>
        <v>HP+200、COST▲1</v>
      </c>
      <c r="L41" s="2" t="str">
        <f t="array" ref="L41">XLOOKUP(H41,'覚醒'!A:A,'覚醒'!E:E)</f>
        <v>HP+200</v>
      </c>
      <c r="M41" s="2" t="str">
        <f t="array" ref="M41">XLOOKUP(H41,'覚醒'!A:A,'覚醒'!F:F)</f>
        <v>HP+200</v>
      </c>
      <c r="N41" s="4" t="str">
        <f t="array" ref="N41">XLOOKUP(H41,'覚醒'!A:A,'覚醒'!G:G)</f>
        <v>COST▲１</v>
      </c>
      <c r="O41" s="4" t="str">
        <f t="array" ref="O41">XLOOKUP(H41,'覚醒'!A:A,'覚醒'!H:H)</f>
        <v>HP+1000、COST▲2</v>
      </c>
    </row>
    <row r="42">
      <c r="A42" s="2">
        <f t="array" ref="A42">XLOOKUP(B42,'キャラ'!A:A,'キャラ'!B:B)</f>
        <v>11</v>
      </c>
      <c r="B42" s="2" t="s">
        <v>111</v>
      </c>
      <c r="C42" s="1" t="s">
        <v>113</v>
      </c>
      <c r="D42" s="2" t="s">
        <v>42</v>
      </c>
      <c r="E42" s="1" t="s">
        <v>114</v>
      </c>
      <c r="F42" s="2" t="s">
        <v>77</v>
      </c>
      <c r="G42" s="1" t="s">
        <v>31</v>
      </c>
      <c r="H42" s="1" t="s">
        <v>78</v>
      </c>
      <c r="I42" s="3" t="str">
        <f t="array" ref="I42">XLOOKUP(H42,'覚醒'!A:A,'覚醒'!B:B)</f>
        <v>HP+200</v>
      </c>
      <c r="J42" s="3" t="str">
        <f t="array" ref="J42">XLOOKUP(H42,'覚醒'!A:A,'覚醒'!C:C)</f>
        <v>HP+200</v>
      </c>
      <c r="K42" s="2" t="str">
        <f t="array" ref="K42">XLOOKUP(H42,'覚醒'!A:A,'覚醒'!D:D)</f>
        <v>HP+200、COST▲1</v>
      </c>
      <c r="L42" s="2" t="str">
        <f t="array" ref="L42">XLOOKUP(H42,'覚醒'!A:A,'覚醒'!E:E)</f>
        <v>HP+200</v>
      </c>
      <c r="M42" s="2" t="str">
        <f t="array" ref="M42">XLOOKUP(H42,'覚醒'!A:A,'覚醒'!F:F)</f>
        <v>HP+200</v>
      </c>
      <c r="N42" s="4" t="str">
        <f t="array" ref="N42">XLOOKUP(H42,'覚醒'!A:A,'覚醒'!G:G)</f>
        <v>COST▲１</v>
      </c>
      <c r="O42" s="4" t="str">
        <f t="array" ref="O42">XLOOKUP(H42,'覚醒'!A:A,'覚醒'!H:H)</f>
        <v>HP+1000、COST▲2</v>
      </c>
    </row>
    <row r="43" hidden="1">
      <c r="A43" s="2">
        <f t="array" ref="A43">XLOOKUP(B43,'キャラ'!A:A,'キャラ'!B:B)</f>
        <v>12</v>
      </c>
      <c r="B43" s="2" t="s">
        <v>115</v>
      </c>
      <c r="C43" s="2" t="s">
        <v>107</v>
      </c>
      <c r="D43" s="2" t="s">
        <v>20</v>
      </c>
      <c r="E43" s="2" t="s">
        <v>107</v>
      </c>
      <c r="F43" s="2" t="s">
        <v>35</v>
      </c>
      <c r="G43" s="3" t="s">
        <v>99</v>
      </c>
      <c r="I43" s="3" t="str">
        <f t="array" ref="I43">XLOOKUP(H43,'覚醒'!A:A,'覚醒'!B:B)</f>
        <v>#N/A</v>
      </c>
      <c r="J43" s="3" t="str">
        <f t="array" ref="J43">XLOOKUP(H43,'覚醒'!A:A,'覚醒'!C:C)</f>
        <v>#N/A</v>
      </c>
      <c r="K43" s="2" t="str">
        <f t="array" ref="K43">XLOOKUP(H43,'覚醒'!A:A,'覚醒'!D:D)</f>
        <v>#N/A</v>
      </c>
      <c r="L43" s="2" t="str">
        <f t="array" ref="L43">XLOOKUP(H43,'覚醒'!A:A,'覚醒'!E:E)</f>
        <v>#N/A</v>
      </c>
      <c r="M43" s="2" t="str">
        <f t="array" ref="M43">XLOOKUP(H43,'覚醒'!A:A,'覚醒'!F:F)</f>
        <v>#N/A</v>
      </c>
      <c r="N43" s="4" t="str">
        <f t="array" ref="N43">XLOOKUP(H43,'覚醒'!A:A,'覚醒'!G:G)</f>
        <v>#N/A</v>
      </c>
      <c r="O43" s="4" t="str">
        <f t="array" ref="O43">XLOOKUP(H43,'覚醒'!A:A,'覚醒'!H:H)</f>
        <v>#N/A</v>
      </c>
    </row>
    <row r="44">
      <c r="A44" s="5">
        <f t="array" ref="A44">XLOOKUP(B44,'キャラ'!A:A,'キャラ'!B:B)</f>
        <v>12</v>
      </c>
      <c r="B44" s="5" t="s">
        <v>115</v>
      </c>
      <c r="C44" s="5" t="s">
        <v>116</v>
      </c>
      <c r="D44" s="5" t="s">
        <v>42</v>
      </c>
      <c r="E44" s="6" t="s">
        <v>110</v>
      </c>
      <c r="F44" s="5" t="s">
        <v>30</v>
      </c>
      <c r="G44" s="6" t="s">
        <v>31</v>
      </c>
      <c r="H44" s="1" t="s">
        <v>82</v>
      </c>
      <c r="I44" s="3" t="str">
        <f t="array" ref="I44">XLOOKUP(H44,'覚醒'!A:A,'覚醒'!B:B)</f>
        <v>HP+300、近接攻撃+20</v>
      </c>
      <c r="J44" s="3" t="str">
        <f t="array" ref="J44">XLOOKUP(H44,'覚醒'!A:A,'覚醒'!C:C)</f>
        <v>HP+300、近接攻撃+20</v>
      </c>
      <c r="K44" s="2" t="str">
        <f t="array" ref="K44">XLOOKUP(H44,'覚醒'!A:A,'覚醒'!D:D)</f>
        <v>HP+300、近接攻撃+20</v>
      </c>
      <c r="L44" s="2" t="str">
        <f t="array" ref="L44">XLOOKUP(H44,'覚醒'!A:A,'覚醒'!E:E)</f>
        <v>HP+300</v>
      </c>
      <c r="M44" s="2" t="str">
        <f t="array" ref="M44">XLOOKUP(H44,'覚醒'!A:A,'覚醒'!F:F)</f>
        <v>HP+300、近接攻撃+20</v>
      </c>
      <c r="N44" s="4" t="str">
        <f t="array" ref="N44">XLOOKUP(H44,'覚醒'!A:A,'覚醒'!G:G)</f>
        <v>近接攻撃+20</v>
      </c>
      <c r="O44" s="4" t="str">
        <f t="array" ref="O44">XLOOKUP(H44,'覚醒'!A:A,'覚醒'!H:H)</f>
        <v>HP+1500、近接攻撃+100</v>
      </c>
    </row>
    <row r="45" hidden="1">
      <c r="A45" s="2">
        <f t="array" ref="A45">XLOOKUP(B45,'キャラ'!A:A,'キャラ'!B:B)</f>
        <v>13</v>
      </c>
      <c r="B45" s="2" t="s">
        <v>117</v>
      </c>
      <c r="C45" s="2" t="s">
        <v>107</v>
      </c>
      <c r="D45" s="2" t="s">
        <v>20</v>
      </c>
      <c r="E45" s="2" t="s">
        <v>107</v>
      </c>
      <c r="F45" s="2" t="s">
        <v>49</v>
      </c>
      <c r="G45" s="3" t="s">
        <v>99</v>
      </c>
      <c r="I45" s="3" t="str">
        <f t="array" ref="I45">XLOOKUP(H45,'覚醒'!A:A,'覚醒'!B:B)</f>
        <v>#N/A</v>
      </c>
      <c r="J45" s="3" t="str">
        <f t="array" ref="J45">XLOOKUP(H45,'覚醒'!A:A,'覚醒'!C:C)</f>
        <v>#N/A</v>
      </c>
      <c r="K45" s="2" t="str">
        <f t="array" ref="K45">XLOOKUP(H45,'覚醒'!A:A,'覚醒'!D:D)</f>
        <v>#N/A</v>
      </c>
      <c r="L45" s="2" t="str">
        <f t="array" ref="L45">XLOOKUP(H45,'覚醒'!A:A,'覚醒'!E:E)</f>
        <v>#N/A</v>
      </c>
      <c r="M45" s="2" t="str">
        <f t="array" ref="M45">XLOOKUP(H45,'覚醒'!A:A,'覚醒'!F:F)</f>
        <v>#N/A</v>
      </c>
      <c r="N45" s="4" t="str">
        <f t="array" ref="N45">XLOOKUP(H45,'覚醒'!A:A,'覚醒'!G:G)</f>
        <v>#N/A</v>
      </c>
      <c r="O45" s="4" t="str">
        <f t="array" ref="O45">XLOOKUP(H45,'覚醒'!A:A,'覚醒'!H:H)</f>
        <v>#N/A</v>
      </c>
    </row>
    <row r="46" hidden="1">
      <c r="A46" s="2">
        <f t="array" ref="A46">XLOOKUP(B46,'キャラ'!A:A,'キャラ'!B:B)</f>
        <v>14</v>
      </c>
      <c r="B46" s="2" t="s">
        <v>118</v>
      </c>
      <c r="C46" s="2" t="s">
        <v>107</v>
      </c>
      <c r="D46" s="2" t="s">
        <v>20</v>
      </c>
      <c r="E46" s="2" t="s">
        <v>107</v>
      </c>
      <c r="F46" s="2" t="s">
        <v>35</v>
      </c>
      <c r="G46" s="3" t="s">
        <v>99</v>
      </c>
      <c r="I46" s="3" t="str">
        <f t="array" ref="I46">XLOOKUP(H46,'覚醒'!A:A,'覚醒'!B:B)</f>
        <v>#N/A</v>
      </c>
      <c r="J46" s="3" t="str">
        <f t="array" ref="J46">XLOOKUP(H46,'覚醒'!A:A,'覚醒'!C:C)</f>
        <v>#N/A</v>
      </c>
      <c r="K46" s="2" t="str">
        <f t="array" ref="K46">XLOOKUP(H46,'覚醒'!A:A,'覚醒'!D:D)</f>
        <v>#N/A</v>
      </c>
      <c r="L46" s="2" t="str">
        <f t="array" ref="L46">XLOOKUP(H46,'覚醒'!A:A,'覚醒'!E:E)</f>
        <v>#N/A</v>
      </c>
      <c r="M46" s="2" t="str">
        <f t="array" ref="M46">XLOOKUP(H46,'覚醒'!A:A,'覚醒'!F:F)</f>
        <v>#N/A</v>
      </c>
      <c r="N46" s="4" t="str">
        <f t="array" ref="N46">XLOOKUP(H46,'覚醒'!A:A,'覚醒'!G:G)</f>
        <v>#N/A</v>
      </c>
      <c r="O46" s="4" t="str">
        <f t="array" ref="O46">XLOOKUP(H46,'覚醒'!A:A,'覚醒'!H:H)</f>
        <v>#N/A</v>
      </c>
    </row>
    <row r="47" hidden="1">
      <c r="A47" s="2">
        <f t="array" ref="A47">XLOOKUP(B47,'キャラ'!A:A,'キャラ'!B:B)</f>
        <v>15</v>
      </c>
      <c r="B47" s="2" t="s">
        <v>119</v>
      </c>
      <c r="C47" s="2" t="s">
        <v>120</v>
      </c>
      <c r="D47" s="2" t="s">
        <v>20</v>
      </c>
      <c r="E47" s="2" t="s">
        <v>120</v>
      </c>
      <c r="F47" s="2" t="s">
        <v>22</v>
      </c>
      <c r="G47" s="1" t="s">
        <v>23</v>
      </c>
      <c r="I47" s="3" t="str">
        <f t="array" ref="I47">XLOOKUP(H47,'覚醒'!A:A,'覚醒'!B:B)</f>
        <v>#N/A</v>
      </c>
      <c r="J47" s="3" t="str">
        <f t="array" ref="J47">XLOOKUP(H47,'覚醒'!A:A,'覚醒'!C:C)</f>
        <v>#N/A</v>
      </c>
      <c r="K47" s="2" t="str">
        <f t="array" ref="K47">XLOOKUP(H47,'覚醒'!A:A,'覚醒'!D:D)</f>
        <v>#N/A</v>
      </c>
      <c r="L47" s="2" t="str">
        <f t="array" ref="L47">XLOOKUP(H47,'覚醒'!A:A,'覚醒'!E:E)</f>
        <v>#N/A</v>
      </c>
      <c r="M47" s="2" t="str">
        <f t="array" ref="M47">XLOOKUP(H47,'覚醒'!A:A,'覚醒'!F:F)</f>
        <v>#N/A</v>
      </c>
      <c r="N47" s="4" t="str">
        <f t="array" ref="N47">XLOOKUP(H47,'覚醒'!A:A,'覚醒'!G:G)</f>
        <v>#N/A</v>
      </c>
      <c r="O47" s="4" t="str">
        <f t="array" ref="O47">XLOOKUP(H47,'覚醒'!A:A,'覚醒'!H:H)</f>
        <v>#N/A</v>
      </c>
    </row>
    <row r="48">
      <c r="A48" s="2">
        <f t="array" ref="A48">XLOOKUP(B48,'キャラ'!A:A,'キャラ'!B:B)</f>
        <v>15</v>
      </c>
      <c r="B48" s="2" t="s">
        <v>119</v>
      </c>
      <c r="C48" s="2" t="s">
        <v>121</v>
      </c>
      <c r="D48" s="2" t="s">
        <v>25</v>
      </c>
      <c r="E48" s="1" t="s">
        <v>122</v>
      </c>
      <c r="F48" s="2" t="s">
        <v>77</v>
      </c>
      <c r="G48" s="1" t="s">
        <v>27</v>
      </c>
      <c r="H48" s="1" t="s">
        <v>123</v>
      </c>
      <c r="I48" s="3" t="str">
        <f t="array" ref="I48">XLOOKUP(H48,'覚醒'!A:A,'覚醒'!B:B)</f>
        <v>HP+250</v>
      </c>
      <c r="J48" s="3" t="str">
        <f t="array" ref="J48">XLOOKUP(H48,'覚醒'!A:A,'覚醒'!C:C)</f>
        <v>HP+250</v>
      </c>
      <c r="K48" s="2" t="str">
        <f t="array" ref="K48">XLOOKUP(H48,'覚醒'!A:A,'覚醒'!D:D)</f>
        <v>HP+250</v>
      </c>
      <c r="L48" s="2" t="str">
        <f t="array" ref="L48">XLOOKUP(H48,'覚醒'!A:A,'覚醒'!E:E)</f>
        <v>HP+250</v>
      </c>
      <c r="M48" s="2" t="str">
        <f t="array" ref="M48">XLOOKUP(H48,'覚醒'!A:A,'覚醒'!F:F)</f>
        <v>HP+500</v>
      </c>
      <c r="N48" s="4" t="str">
        <f t="array" ref="N48">XLOOKUP(H48,'覚醒'!A:A,'覚醒'!G:G)</f>
        <v>COST▲１</v>
      </c>
      <c r="O48" s="4" t="str">
        <f t="array" ref="O48">XLOOKUP(H48,'覚醒'!A:A,'覚醒'!H:H)</f>
        <v>HP+1500、COST▲１</v>
      </c>
    </row>
    <row r="49">
      <c r="A49" s="5">
        <f t="array" ref="A49">XLOOKUP(B49,'キャラ'!A:A,'キャラ'!B:B)</f>
        <v>16</v>
      </c>
      <c r="B49" s="5" t="s">
        <v>124</v>
      </c>
      <c r="C49" s="5" t="s">
        <v>125</v>
      </c>
      <c r="D49" s="5" t="s">
        <v>42</v>
      </c>
      <c r="E49" s="5" t="s">
        <v>120</v>
      </c>
      <c r="F49" s="5" t="s">
        <v>22</v>
      </c>
      <c r="G49" s="6" t="s">
        <v>27</v>
      </c>
      <c r="H49" s="1" t="s">
        <v>126</v>
      </c>
      <c r="I49" s="3" t="str">
        <f t="array" ref="I49">XLOOKUP(H49,'覚醒'!A:A,'覚醒'!B:B)</f>
        <v>再配置▲１秒</v>
      </c>
      <c r="J49" s="3" t="str">
        <f t="array" ref="J49">XLOOKUP(H49,'覚醒'!A:A,'覚醒'!C:C)</f>
        <v>***</v>
      </c>
      <c r="K49" s="2" t="str">
        <f t="array" ref="K49">XLOOKUP(H49,'覚醒'!A:A,'覚醒'!D:D)</f>
        <v>再配置▲１秒</v>
      </c>
      <c r="L49" s="2" t="str">
        <f t="array" ref="L49">XLOOKUP(H49,'覚醒'!A:A,'覚醒'!E:E)</f>
        <v>***</v>
      </c>
      <c r="M49" s="2" t="str">
        <f t="array" ref="M49">XLOOKUP(H49,'覚醒'!A:A,'覚醒'!F:F)</f>
        <v>再配置▲１秒</v>
      </c>
      <c r="N49" s="4" t="str">
        <f t="array" ref="N49">XLOOKUP(H49,'覚醒'!A:A,'覚醒'!G:G)</f>
        <v>***</v>
      </c>
      <c r="O49" s="4" t="str">
        <f t="array" ref="O49">XLOOKUP(H49,'覚醒'!A:A,'覚醒'!H:H)</f>
        <v>再配置▲3秒</v>
      </c>
      <c r="P49" s="1">
        <v>27.0</v>
      </c>
      <c r="Q49" s="2">
        <f>P49-(P49*'キャラ'!$D$2)</f>
        <v>16.524</v>
      </c>
      <c r="R49" s="2">
        <f>P49-(P49*'キャラ'!$E$2)</f>
        <v>15.66</v>
      </c>
    </row>
    <row r="50" hidden="1">
      <c r="A50" s="2">
        <f t="array" ref="A50">XLOOKUP(B50,'キャラ'!A:A,'キャラ'!B:B)</f>
        <v>17</v>
      </c>
      <c r="B50" s="2" t="s">
        <v>127</v>
      </c>
      <c r="C50" s="2" t="s">
        <v>128</v>
      </c>
      <c r="D50" s="2" t="s">
        <v>20</v>
      </c>
      <c r="E50" s="2" t="s">
        <v>26</v>
      </c>
      <c r="F50" s="2" t="s">
        <v>22</v>
      </c>
      <c r="G50" s="1" t="s">
        <v>23</v>
      </c>
      <c r="I50" s="3" t="str">
        <f t="array" ref="I50">XLOOKUP(H50,'覚醒'!A:A,'覚醒'!B:B)</f>
        <v>#N/A</v>
      </c>
      <c r="J50" s="3" t="str">
        <f t="array" ref="J50">XLOOKUP(H50,'覚醒'!A:A,'覚醒'!C:C)</f>
        <v>#N/A</v>
      </c>
      <c r="K50" s="2" t="str">
        <f t="array" ref="K50">XLOOKUP(H50,'覚醒'!A:A,'覚醒'!D:D)</f>
        <v>#N/A</v>
      </c>
      <c r="L50" s="2" t="str">
        <f t="array" ref="L50">XLOOKUP(H50,'覚醒'!A:A,'覚醒'!E:E)</f>
        <v>#N/A</v>
      </c>
      <c r="M50" s="2" t="str">
        <f t="array" ref="M50">XLOOKUP(H50,'覚醒'!A:A,'覚醒'!F:F)</f>
        <v>#N/A</v>
      </c>
      <c r="N50" s="4" t="str">
        <f t="array" ref="N50">XLOOKUP(H50,'覚醒'!A:A,'覚醒'!G:G)</f>
        <v>#N/A</v>
      </c>
      <c r="O50" s="4" t="str">
        <f t="array" ref="O50">XLOOKUP(H50,'覚醒'!A:A,'覚醒'!H:H)</f>
        <v>#N/A</v>
      </c>
    </row>
    <row r="51">
      <c r="A51" s="2">
        <f t="array" ref="A51">XLOOKUP(B51,'キャラ'!A:A,'キャラ'!B:B)</f>
        <v>17</v>
      </c>
      <c r="B51" s="2" t="s">
        <v>127</v>
      </c>
      <c r="C51" s="2" t="s">
        <v>129</v>
      </c>
      <c r="D51" s="2" t="s">
        <v>42</v>
      </c>
      <c r="E51" s="2" t="s">
        <v>26</v>
      </c>
      <c r="F51" s="2" t="s">
        <v>22</v>
      </c>
      <c r="G51" s="1" t="s">
        <v>27</v>
      </c>
      <c r="H51" s="1" t="s">
        <v>43</v>
      </c>
      <c r="I51" s="3" t="str">
        <f t="array" ref="I51">XLOOKUP(H51,'覚醒'!A:A,'覚醒'!B:B)</f>
        <v>再配置▲１秒</v>
      </c>
      <c r="J51" s="3" t="str">
        <f t="array" ref="J51">XLOOKUP(H51,'覚醒'!A:A,'覚醒'!C:C)</f>
        <v>再配置▲１秒</v>
      </c>
      <c r="K51" s="2" t="str">
        <f t="array" ref="K51">XLOOKUP(H51,'覚醒'!A:A,'覚醒'!D:D)</f>
        <v>再配置▲２秒</v>
      </c>
      <c r="L51" s="2" t="str">
        <f t="array" ref="L51">XLOOKUP(H51,'覚醒'!A:A,'覚醒'!E:E)</f>
        <v>COST▲１</v>
      </c>
      <c r="M51" s="2" t="str">
        <f t="array" ref="M51">XLOOKUP(H51,'覚醒'!A:A,'覚醒'!F:F)</f>
        <v>再配置▲２秒</v>
      </c>
      <c r="N51" s="4" t="str">
        <f t="array" ref="N51">XLOOKUP(H51,'覚醒'!A:A,'覚醒'!G:G)</f>
        <v>COST▲１</v>
      </c>
      <c r="O51" s="4" t="str">
        <f t="array" ref="O51">XLOOKUP(H51,'覚醒'!A:A,'覚醒'!H:H)</f>
        <v>再配置▲6秒、COST▲2</v>
      </c>
      <c r="P51" s="1">
        <v>24.0</v>
      </c>
      <c r="Q51" s="2">
        <f>P51-(P51*'キャラ'!$D$2)</f>
        <v>14.688</v>
      </c>
      <c r="R51" s="2">
        <f>P51-(P51*'キャラ'!$E$2)</f>
        <v>13.92</v>
      </c>
    </row>
    <row r="52" hidden="1">
      <c r="A52" s="2">
        <f t="array" ref="A52">XLOOKUP(B52,'キャラ'!A:A,'キャラ'!B:B)</f>
        <v>18</v>
      </c>
      <c r="B52" s="2" t="s">
        <v>130</v>
      </c>
      <c r="C52" s="2" t="s">
        <v>131</v>
      </c>
      <c r="D52" s="2" t="s">
        <v>20</v>
      </c>
      <c r="E52" s="2" t="s">
        <v>26</v>
      </c>
      <c r="F52" s="2" t="s">
        <v>60</v>
      </c>
      <c r="G52" s="3" t="s">
        <v>99</v>
      </c>
      <c r="I52" s="3" t="str">
        <f t="array" ref="I52">XLOOKUP(H52,'覚醒'!A:A,'覚醒'!B:B)</f>
        <v>#N/A</v>
      </c>
      <c r="J52" s="3" t="str">
        <f t="array" ref="J52">XLOOKUP(H52,'覚醒'!A:A,'覚醒'!C:C)</f>
        <v>#N/A</v>
      </c>
      <c r="K52" s="2" t="str">
        <f t="array" ref="K52">XLOOKUP(H52,'覚醒'!A:A,'覚醒'!D:D)</f>
        <v>#N/A</v>
      </c>
      <c r="L52" s="2" t="str">
        <f t="array" ref="L52">XLOOKUP(H52,'覚醒'!A:A,'覚醒'!E:E)</f>
        <v>#N/A</v>
      </c>
      <c r="M52" s="2" t="str">
        <f t="array" ref="M52">XLOOKUP(H52,'覚醒'!A:A,'覚醒'!F:F)</f>
        <v>#N/A</v>
      </c>
      <c r="N52" s="4" t="str">
        <f t="array" ref="N52">XLOOKUP(H52,'覚醒'!A:A,'覚醒'!G:G)</f>
        <v>#N/A</v>
      </c>
      <c r="O52" s="4" t="str">
        <f t="array" ref="O52">XLOOKUP(H52,'覚醒'!A:A,'覚醒'!H:H)</f>
        <v>#N/A</v>
      </c>
    </row>
    <row r="53">
      <c r="A53" s="2">
        <f t="array" ref="A53">XLOOKUP(B53,'キャラ'!A:A,'キャラ'!B:B)</f>
        <v>18</v>
      </c>
      <c r="B53" s="2" t="s">
        <v>130</v>
      </c>
      <c r="C53" s="2" t="s">
        <v>132</v>
      </c>
      <c r="D53" s="2" t="s">
        <v>25</v>
      </c>
      <c r="E53" s="2" t="s">
        <v>26</v>
      </c>
      <c r="F53" s="2" t="s">
        <v>60</v>
      </c>
      <c r="G53" s="1" t="s">
        <v>31</v>
      </c>
      <c r="H53" s="1" t="s">
        <v>93</v>
      </c>
      <c r="I53" s="3" t="str">
        <f t="array" ref="I53">XLOOKUP(H53,'覚醒'!A:A,'覚醒'!B:B)</f>
        <v>再配置▲１秒</v>
      </c>
      <c r="J53" s="3" t="str">
        <f t="array" ref="J53">XLOOKUP(H53,'覚醒'!A:A,'覚醒'!C:C)</f>
        <v>再配置▲１秒</v>
      </c>
      <c r="K53" s="2" t="str">
        <f t="array" ref="K53">XLOOKUP(H53,'覚醒'!A:A,'覚醒'!D:D)</f>
        <v>再配置▲１秒</v>
      </c>
      <c r="L53" s="2" t="str">
        <f t="array" ref="L53">XLOOKUP(H53,'覚醒'!A:A,'覚醒'!E:E)</f>
        <v>再配置▲１秒</v>
      </c>
      <c r="M53" s="2" t="str">
        <f t="array" ref="M53">XLOOKUP(H53,'覚醒'!A:A,'覚醒'!F:F)</f>
        <v>再配置▲１秒</v>
      </c>
      <c r="N53" s="4" t="str">
        <f t="array" ref="N53">XLOOKUP(H53,'覚醒'!A:A,'覚醒'!G:G)</f>
        <v>COST▲１</v>
      </c>
      <c r="O53" s="4" t="str">
        <f t="array" ref="O53">XLOOKUP(H53,'覚醒'!A:A,'覚醒'!H:H)</f>
        <v>再配置▲5秒、COST▲1</v>
      </c>
      <c r="P53" s="1">
        <v>55.0</v>
      </c>
      <c r="Q53" s="2">
        <f>P53-(P53*'キャラ'!$D$2)</f>
        <v>33.66</v>
      </c>
      <c r="R53" s="2">
        <f>P53-(P53*'キャラ'!$E$2)</f>
        <v>31.9</v>
      </c>
    </row>
    <row r="54">
      <c r="A54" s="7">
        <f t="array" ref="A54">XLOOKUP(B54,'キャラ'!A:A,'キャラ'!B:B)</f>
        <v>19</v>
      </c>
      <c r="B54" s="7" t="s">
        <v>133</v>
      </c>
      <c r="C54" s="7" t="s">
        <v>134</v>
      </c>
      <c r="D54" s="7" t="s">
        <v>25</v>
      </c>
      <c r="E54" s="7" t="s">
        <v>135</v>
      </c>
      <c r="F54" s="7" t="s">
        <v>35</v>
      </c>
      <c r="G54" s="8" t="s">
        <v>31</v>
      </c>
      <c r="H54" s="1" t="s">
        <v>136</v>
      </c>
      <c r="I54" s="3" t="str">
        <f t="array" ref="I54">XLOOKUP(H54,'覚醒'!A:A,'覚醒'!B:B)</f>
        <v>遠隔速度▲300</v>
      </c>
      <c r="J54" s="3" t="str">
        <f t="array" ref="J54">XLOOKUP(H54,'覚醒'!A:A,'覚醒'!C:C)</f>
        <v>防御+100、遠隔攻撃+100</v>
      </c>
      <c r="K54" s="2" t="str">
        <f t="array" ref="K54">XLOOKUP(H54,'覚醒'!A:A,'覚醒'!D:D)</f>
        <v>防御+100、遠隔速度▲300</v>
      </c>
      <c r="L54" s="2" t="str">
        <f t="array" ref="L54">XLOOKUP(H54,'覚醒'!A:A,'覚醒'!E:E)</f>
        <v>防御+100</v>
      </c>
      <c r="M54" s="2" t="str">
        <f t="array" ref="M54">XLOOKUP(H54,'覚醒'!A:A,'覚醒'!F:F)</f>
        <v>防御+100、遠隔攻撃+100</v>
      </c>
      <c r="N54" s="4" t="str">
        <f t="array" ref="N54">XLOOKUP(H54,'覚醒'!A:A,'覚醒'!G:G)</f>
        <v>防御+100</v>
      </c>
      <c r="O54" s="4" t="str">
        <f t="array" ref="O54">XLOOKUP(H54,'覚醒'!A:A,'覚醒'!H:H)</f>
        <v>遠隔速度▲600、遠隔攻撃+200、防御+500</v>
      </c>
    </row>
    <row r="55">
      <c r="A55" s="7">
        <f t="array" ref="A55">XLOOKUP(B55,'キャラ'!A:A,'キャラ'!B:B)</f>
        <v>20</v>
      </c>
      <c r="B55" s="8" t="s">
        <v>137</v>
      </c>
      <c r="C55" s="7" t="s">
        <v>138</v>
      </c>
      <c r="D55" s="7" t="s">
        <v>25</v>
      </c>
      <c r="E55" s="7" t="s">
        <v>135</v>
      </c>
      <c r="F55" s="7" t="s">
        <v>77</v>
      </c>
      <c r="G55" s="8" t="s">
        <v>31</v>
      </c>
      <c r="H55" s="9" t="s">
        <v>139</v>
      </c>
      <c r="I55" s="3" t="str">
        <f t="array" ref="I55">XLOOKUP(H55,'覚醒'!A:A,'覚醒'!B:B)</f>
        <v>HP+250</v>
      </c>
      <c r="J55" s="3" t="str">
        <f t="array" ref="J55">XLOOKUP(H55,'覚醒'!A:A,'覚醒'!C:C)</f>
        <v>遠隔速度▲100</v>
      </c>
      <c r="K55" s="2" t="str">
        <f t="array" ref="K55">XLOOKUP(H55,'覚醒'!A:A,'覚醒'!D:D)</f>
        <v>HP+250、遠隔攻撃+50</v>
      </c>
      <c r="L55" s="2" t="str">
        <f t="array" ref="L55">XLOOKUP(H55,'覚醒'!A:A,'覚醒'!E:E)</f>
        <v>遠隔速度▲100</v>
      </c>
      <c r="M55" s="2" t="str">
        <f t="array" ref="M55">XLOOKUP(H55,'覚醒'!A:A,'覚醒'!F:F)</f>
        <v>HP+500、遠隔攻撃+50</v>
      </c>
      <c r="N55" s="4" t="str">
        <f t="array" ref="N55">XLOOKUP(H55,'覚醒'!A:A,'覚醒'!G:G)</f>
        <v>遠隔速度▲100</v>
      </c>
      <c r="O55" s="4" t="str">
        <f t="array" ref="O55">XLOOKUP(H55,'覚醒'!A:A,'覚醒'!H:H)</f>
        <v>遠隔速度▲300、HP+1000、遠隔攻撃+100</v>
      </c>
    </row>
    <row r="56">
      <c r="A56" s="2">
        <f t="array" ref="A56">XLOOKUP(B56,'キャラ'!A:A,'キャラ'!B:B)</f>
        <v>21</v>
      </c>
      <c r="B56" s="2" t="s">
        <v>140</v>
      </c>
      <c r="C56" s="2" t="s">
        <v>141</v>
      </c>
      <c r="D56" s="2" t="s">
        <v>42</v>
      </c>
      <c r="E56" s="2" t="s">
        <v>135</v>
      </c>
      <c r="F56" s="2" t="s">
        <v>22</v>
      </c>
      <c r="G56" s="1" t="s">
        <v>27</v>
      </c>
      <c r="H56" s="1" t="s">
        <v>43</v>
      </c>
      <c r="I56" s="3" t="str">
        <f t="array" ref="I56">XLOOKUP(H56,'覚醒'!A:A,'覚醒'!B:B)</f>
        <v>再配置▲１秒</v>
      </c>
      <c r="J56" s="3" t="str">
        <f t="array" ref="J56">XLOOKUP(H56,'覚醒'!A:A,'覚醒'!C:C)</f>
        <v>再配置▲１秒</v>
      </c>
      <c r="K56" s="2" t="str">
        <f t="array" ref="K56">XLOOKUP(H56,'覚醒'!A:A,'覚醒'!D:D)</f>
        <v>再配置▲２秒</v>
      </c>
      <c r="L56" s="2" t="str">
        <f t="array" ref="L56">XLOOKUP(H56,'覚醒'!A:A,'覚醒'!E:E)</f>
        <v>COST▲１</v>
      </c>
      <c r="M56" s="2" t="str">
        <f t="array" ref="M56">XLOOKUP(H56,'覚醒'!A:A,'覚醒'!F:F)</f>
        <v>再配置▲２秒</v>
      </c>
      <c r="N56" s="4" t="str">
        <f t="array" ref="N56">XLOOKUP(H56,'覚醒'!A:A,'覚醒'!G:G)</f>
        <v>COST▲１</v>
      </c>
      <c r="O56" s="4" t="str">
        <f t="array" ref="O56">XLOOKUP(H56,'覚醒'!A:A,'覚醒'!H:H)</f>
        <v>再配置▲6秒、COST▲2</v>
      </c>
      <c r="P56" s="1">
        <v>24.0</v>
      </c>
      <c r="Q56" s="2">
        <f>P56-(P56*'キャラ'!$D$2)</f>
        <v>14.688</v>
      </c>
      <c r="R56" s="2">
        <f>P56-(P56*'キャラ'!$E$2)</f>
        <v>13.92</v>
      </c>
    </row>
    <row r="57">
      <c r="A57" s="2">
        <f t="array" ref="A57">XLOOKUP(B57,'キャラ'!A:A,'キャラ'!B:B)</f>
        <v>22</v>
      </c>
      <c r="B57" s="2" t="s">
        <v>142</v>
      </c>
      <c r="C57" s="2" t="s">
        <v>143</v>
      </c>
      <c r="D57" s="2" t="s">
        <v>42</v>
      </c>
      <c r="E57" s="2" t="s">
        <v>21</v>
      </c>
      <c r="F57" s="2" t="s">
        <v>49</v>
      </c>
      <c r="G57" s="1" t="s">
        <v>31</v>
      </c>
      <c r="H57" s="1" t="s">
        <v>108</v>
      </c>
      <c r="I57" s="3" t="str">
        <f t="array" ref="I57">XLOOKUP(H57,'覚醒'!A:A,'覚醒'!B:B)</f>
        <v>HP+300</v>
      </c>
      <c r="J57" s="3" t="str">
        <f t="array" ref="J57">XLOOKUP(H57,'覚醒'!A:A,'覚醒'!C:C)</f>
        <v>HP+300</v>
      </c>
      <c r="K57" s="2" t="str">
        <f t="array" ref="K57">XLOOKUP(H57,'覚醒'!A:A,'覚醒'!D:D)</f>
        <v>HP+300</v>
      </c>
      <c r="L57" s="2" t="str">
        <f t="array" ref="L57">XLOOKUP(H57,'覚醒'!A:A,'覚醒'!E:E)</f>
        <v>HP+300</v>
      </c>
      <c r="M57" s="2" t="str">
        <f t="array" ref="M57">XLOOKUP(H57,'覚醒'!A:A,'覚醒'!F:F)</f>
        <v>HP+300</v>
      </c>
      <c r="N57" s="4" t="str">
        <f t="array" ref="N57">XLOOKUP(H57,'覚醒'!A:A,'覚醒'!G:G)</f>
        <v>HP+500</v>
      </c>
      <c r="O57" s="4" t="str">
        <f t="array" ref="O57">XLOOKUP(H57,'覚醒'!A:A,'覚醒'!H:H)</f>
        <v>HP+2000</v>
      </c>
    </row>
    <row r="58">
      <c r="A58" s="2">
        <f t="array" ref="A58">XLOOKUP(B58,'キャラ'!A:A,'キャラ'!B:B)</f>
        <v>22</v>
      </c>
      <c r="B58" s="2" t="s">
        <v>142</v>
      </c>
      <c r="C58" s="2" t="s">
        <v>144</v>
      </c>
      <c r="D58" s="2" t="s">
        <v>25</v>
      </c>
      <c r="E58" s="1" t="s">
        <v>145</v>
      </c>
      <c r="F58" s="2" t="s">
        <v>30</v>
      </c>
      <c r="G58" s="1" t="s">
        <v>31</v>
      </c>
      <c r="H58" s="1" t="s">
        <v>146</v>
      </c>
      <c r="I58" s="3" t="str">
        <f t="array" ref="I58">XLOOKUP(H58,'覚醒'!A:A,'覚醒'!B:B)</f>
        <v>HP+200、近接攻撃+20、遠隔攻撃+20</v>
      </c>
      <c r="J58" s="3" t="str">
        <f t="array" ref="J58">XLOOKUP(H58,'覚醒'!A:A,'覚醒'!C:C)</f>
        <v>HP+200、近接攻撃+20、遠隔攻撃+20</v>
      </c>
      <c r="K58" s="2" t="str">
        <f t="array" ref="K58">XLOOKUP(H58,'覚醒'!A:A,'覚醒'!D:D)</f>
        <v>HP+200、近接攻撃+20、遠隔攻撃+20</v>
      </c>
      <c r="L58" s="2" t="str">
        <f t="array" ref="L58">XLOOKUP(H58,'覚醒'!A:A,'覚醒'!E:E)</f>
        <v>HP+200</v>
      </c>
      <c r="M58" s="2" t="str">
        <f t="array" ref="M58">XLOOKUP(H58,'覚醒'!A:A,'覚醒'!F:F)</f>
        <v>HP+200、近接攻撃+20、遠隔攻撃+20</v>
      </c>
      <c r="N58" s="4" t="str">
        <f t="array" ref="N58">XLOOKUP(H58,'覚醒'!A:A,'覚醒'!G:G)</f>
        <v>近接攻撃+20、遠隔攻撃+20</v>
      </c>
      <c r="O58" s="4" t="str">
        <f t="array" ref="O58">XLOOKUP(H58,'覚醒'!A:A,'覚醒'!H:H)</f>
        <v>HP+1000、近接攻撃+100、遠隔攻撃+100</v>
      </c>
    </row>
    <row r="59">
      <c r="A59" s="2">
        <f t="array" ref="A59">XLOOKUP(B59,'キャラ'!A:A,'キャラ'!B:B)</f>
        <v>22</v>
      </c>
      <c r="B59" s="2" t="s">
        <v>142</v>
      </c>
      <c r="C59" s="2" t="s">
        <v>147</v>
      </c>
      <c r="D59" s="2" t="s">
        <v>25</v>
      </c>
      <c r="E59" s="1" t="s">
        <v>145</v>
      </c>
      <c r="F59" s="2" t="s">
        <v>60</v>
      </c>
      <c r="G59" s="1" t="s">
        <v>27</v>
      </c>
      <c r="H59" s="1" t="s">
        <v>148</v>
      </c>
      <c r="I59" s="3" t="str">
        <f t="array" ref="I59">XLOOKUP(H59,'覚醒'!A:A,'覚醒'!B:B)</f>
        <v>近接攻撃+50</v>
      </c>
      <c r="J59" s="3" t="str">
        <f t="array" ref="J59">XLOOKUP(H59,'覚醒'!A:A,'覚醒'!C:C)</f>
        <v>遠隔攻撃+50</v>
      </c>
      <c r="K59" s="2" t="str">
        <f t="array" ref="K59">XLOOKUP(H59,'覚醒'!A:A,'覚醒'!D:D)</f>
        <v>近接攻撃+50</v>
      </c>
      <c r="L59" s="2" t="str">
        <f t="array" ref="L59">XLOOKUP(H59,'覚醒'!A:A,'覚醒'!E:E)</f>
        <v>遠隔攻撃+50</v>
      </c>
      <c r="M59" s="2" t="str">
        <f t="array" ref="M59">XLOOKUP(H59,'覚醒'!A:A,'覚醒'!F:F)</f>
        <v>COST▲１</v>
      </c>
      <c r="N59" s="4" t="str">
        <f t="array" ref="N59">XLOOKUP(H59,'覚醒'!A:A,'覚醒'!G:G)</f>
        <v>COST▲１</v>
      </c>
      <c r="O59" s="4" t="str">
        <f t="array" ref="O59">XLOOKUP(H59,'覚醒'!A:A,'覚醒'!H:H)</f>
        <v>近接攻撃+100、遠隔攻撃+100、COST▲１</v>
      </c>
    </row>
    <row r="60">
      <c r="A60" s="2">
        <f t="array" ref="A60">XLOOKUP(B60,'キャラ'!A:A,'キャラ'!B:B)</f>
        <v>22</v>
      </c>
      <c r="B60" s="2" t="s">
        <v>142</v>
      </c>
      <c r="C60" s="2" t="s">
        <v>149</v>
      </c>
      <c r="D60" s="2" t="s">
        <v>25</v>
      </c>
      <c r="E60" s="1" t="s">
        <v>145</v>
      </c>
      <c r="F60" s="2" t="s">
        <v>49</v>
      </c>
      <c r="G60" s="1" t="s">
        <v>31</v>
      </c>
      <c r="H60" s="1" t="s">
        <v>150</v>
      </c>
      <c r="I60" s="3" t="str">
        <f t="array" ref="I60">XLOOKUP(H60,'覚醒'!A:A,'覚醒'!B:B)</f>
        <v>防御+50</v>
      </c>
      <c r="J60" s="3" t="str">
        <f t="array" ref="J60">XLOOKUP(H60,'覚醒'!A:A,'覚醒'!C:C)</f>
        <v>HP+500</v>
      </c>
      <c r="K60" s="2" t="str">
        <f t="array" ref="K60">XLOOKUP(H60,'覚醒'!A:A,'覚醒'!D:D)</f>
        <v>近接攻撃+50</v>
      </c>
      <c r="L60" s="2" t="str">
        <f t="array" ref="L60">XLOOKUP(H60,'覚醒'!A:A,'覚醒'!E:E)</f>
        <v>HP+500</v>
      </c>
      <c r="M60" s="2" t="str">
        <f t="array" ref="M60">XLOOKUP(H60,'覚醒'!A:A,'覚醒'!F:F)</f>
        <v>防御+50、近接攻撃+50</v>
      </c>
      <c r="N60" s="4" t="str">
        <f t="array" ref="N60">XLOOKUP(H60,'覚醒'!A:A,'覚醒'!G:G)</f>
        <v>HP+500</v>
      </c>
      <c r="O60" s="4" t="str">
        <f t="array" ref="O60">XLOOKUP(H60,'覚醒'!A:A,'覚醒'!H:H)</f>
        <v>HP+1500、近接攻撃+100、防御+100</v>
      </c>
    </row>
    <row r="61">
      <c r="A61" s="2">
        <f t="array" ref="A61">XLOOKUP(B61,'キャラ'!A:A,'キャラ'!B:B)</f>
        <v>22</v>
      </c>
      <c r="B61" s="1" t="s">
        <v>142</v>
      </c>
      <c r="C61" s="1" t="s">
        <v>151</v>
      </c>
      <c r="D61" s="2" t="s">
        <v>42</v>
      </c>
      <c r="E61" s="1" t="s">
        <v>152</v>
      </c>
      <c r="F61" s="2" t="s">
        <v>77</v>
      </c>
      <c r="G61" s="1" t="s">
        <v>31</v>
      </c>
      <c r="H61" s="1" t="s">
        <v>78</v>
      </c>
      <c r="I61" s="3" t="str">
        <f t="array" ref="I61">XLOOKUP(H61,'覚醒'!A:A,'覚醒'!B:B)</f>
        <v>HP+200</v>
      </c>
      <c r="J61" s="3" t="str">
        <f t="array" ref="J61">XLOOKUP(H61,'覚醒'!A:A,'覚醒'!C:C)</f>
        <v>HP+200</v>
      </c>
      <c r="K61" s="2" t="str">
        <f t="array" ref="K61">XLOOKUP(H61,'覚醒'!A:A,'覚醒'!D:D)</f>
        <v>HP+200、COST▲1</v>
      </c>
      <c r="L61" s="2" t="str">
        <f t="array" ref="L61">XLOOKUP(H61,'覚醒'!A:A,'覚醒'!E:E)</f>
        <v>HP+200</v>
      </c>
      <c r="M61" s="2" t="str">
        <f t="array" ref="M61">XLOOKUP(H61,'覚醒'!A:A,'覚醒'!F:F)</f>
        <v>HP+200</v>
      </c>
      <c r="N61" s="4" t="str">
        <f t="array" ref="N61">XLOOKUP(H61,'覚醒'!A:A,'覚醒'!G:G)</f>
        <v>COST▲１</v>
      </c>
      <c r="O61" s="4" t="str">
        <f t="array" ref="O61">XLOOKUP(H61,'覚醒'!A:A,'覚醒'!H:H)</f>
        <v>HP+1000、COST▲2</v>
      </c>
    </row>
    <row r="62">
      <c r="A62" s="2">
        <f t="array" ref="A62">XLOOKUP(B62,'キャラ'!A:A,'キャラ'!B:B)</f>
        <v>22</v>
      </c>
      <c r="B62" s="2" t="s">
        <v>142</v>
      </c>
      <c r="C62" s="2" t="s">
        <v>153</v>
      </c>
      <c r="D62" s="2" t="s">
        <v>25</v>
      </c>
      <c r="E62" s="1" t="s">
        <v>92</v>
      </c>
      <c r="F62" s="2" t="s">
        <v>30</v>
      </c>
      <c r="G62" s="1" t="s">
        <v>31</v>
      </c>
      <c r="H62" s="1" t="s">
        <v>90</v>
      </c>
      <c r="I62" s="3" t="str">
        <f t="array" ref="I62">XLOOKUP(H62,'覚醒'!A:A,'覚醒'!B:B)</f>
        <v>再配置▲１秒</v>
      </c>
      <c r="J62" s="3" t="str">
        <f t="array" ref="J62">XLOOKUP(H62,'覚醒'!A:A,'覚醒'!C:C)</f>
        <v>再配置▲１秒</v>
      </c>
      <c r="K62" s="2" t="str">
        <f t="array" ref="K62">XLOOKUP(H62,'覚醒'!A:A,'覚醒'!D:D)</f>
        <v>再配置▲１秒</v>
      </c>
      <c r="L62" s="2" t="str">
        <f t="array" ref="L62">XLOOKUP(H62,'覚醒'!A:A,'覚醒'!E:E)</f>
        <v>再配置▲１秒</v>
      </c>
      <c r="M62" s="2" t="str">
        <f t="array" ref="M62">XLOOKUP(H62,'覚醒'!A:A,'覚醒'!F:F)</f>
        <v>再配置▲１秒</v>
      </c>
      <c r="N62" s="4" t="str">
        <f t="array" ref="N62">XLOOKUP(H62,'覚醒'!A:A,'覚醒'!G:G)</f>
        <v>COST▲１</v>
      </c>
      <c r="O62" s="4" t="str">
        <f t="array" ref="O62">XLOOKUP(H62,'覚醒'!A:A,'覚醒'!H:H)</f>
        <v>再配置▲5秒、COST▲1</v>
      </c>
      <c r="P62" s="1">
        <v>55.0</v>
      </c>
      <c r="Q62" s="2">
        <f>P62-(P62*'キャラ'!$D$2)</f>
        <v>33.66</v>
      </c>
      <c r="R62" s="2">
        <f>P62-(P62*'キャラ'!$E$2)</f>
        <v>31.9</v>
      </c>
    </row>
    <row r="63">
      <c r="A63" s="2">
        <f t="array" ref="A63">XLOOKUP(B63,'キャラ'!A:A,'キャラ'!B:B)</f>
        <v>22</v>
      </c>
      <c r="B63" s="2" t="s">
        <v>142</v>
      </c>
      <c r="C63" s="2" t="s">
        <v>154</v>
      </c>
      <c r="D63" s="2" t="s">
        <v>25</v>
      </c>
      <c r="E63" s="1" t="s">
        <v>48</v>
      </c>
      <c r="F63" s="2" t="s">
        <v>77</v>
      </c>
      <c r="G63" s="1" t="s">
        <v>31</v>
      </c>
      <c r="H63" s="1" t="s">
        <v>155</v>
      </c>
      <c r="I63" s="3" t="str">
        <f t="array" ref="I63">XLOOKUP(H63,'覚醒'!A:A,'覚醒'!B:B)</f>
        <v>HP+250</v>
      </c>
      <c r="J63" s="3" t="str">
        <f t="array" ref="J63">XLOOKUP(H63,'覚醒'!A:A,'覚醒'!C:C)</f>
        <v>近接攻撃+50</v>
      </c>
      <c r="K63" s="2" t="str">
        <f t="array" ref="K63">XLOOKUP(H63,'覚醒'!A:A,'覚醒'!D:D)</f>
        <v>HP+250</v>
      </c>
      <c r="L63" s="2" t="str">
        <f t="array" ref="L63">XLOOKUP(H63,'覚醒'!A:A,'覚醒'!E:E)</f>
        <v>遠隔攻撃+50</v>
      </c>
      <c r="M63" s="2" t="str">
        <f t="array" ref="M63">XLOOKUP(H63,'覚醒'!A:A,'覚醒'!F:F)</f>
        <v>HP+500、遠隔攻撃+50</v>
      </c>
      <c r="N63" s="4" t="str">
        <f t="array" ref="N63">XLOOKUP(H63,'覚醒'!A:A,'覚醒'!G:G)</f>
        <v>近接攻撃+50</v>
      </c>
      <c r="O63" s="4" t="str">
        <f t="array" ref="O63">XLOOKUP(H63,'覚醒'!A:A,'覚醒'!H:H)</f>
        <v>HP+1000、近接攻撃+100、遠隔攻撃+100</v>
      </c>
    </row>
    <row r="64">
      <c r="A64" s="2">
        <f t="array" ref="A64">XLOOKUP(B64,'キャラ'!A:A,'キャラ'!B:B)</f>
        <v>22</v>
      </c>
      <c r="B64" s="1" t="s">
        <v>142</v>
      </c>
      <c r="C64" s="1" t="s">
        <v>156</v>
      </c>
      <c r="D64" s="2" t="s">
        <v>25</v>
      </c>
      <c r="E64" s="1" t="s">
        <v>157</v>
      </c>
      <c r="F64" s="2" t="s">
        <v>35</v>
      </c>
      <c r="G64" s="1" t="s">
        <v>31</v>
      </c>
      <c r="H64" s="1" t="s">
        <v>158</v>
      </c>
      <c r="I64" s="3" t="str">
        <f t="array" ref="I64">XLOOKUP(H64,'覚醒'!A:A,'覚醒'!B:B)</f>
        <v>HP+500</v>
      </c>
      <c r="J64" s="3" t="str">
        <f t="array" ref="J64">XLOOKUP(H64,'覚醒'!A:A,'覚醒'!C:C)</f>
        <v>HP+500</v>
      </c>
      <c r="K64" s="2" t="str">
        <f t="array" ref="K64">XLOOKUP(H64,'覚醒'!A:A,'覚醒'!D:D)</f>
        <v>近接攻撃+50、防御+50</v>
      </c>
      <c r="L64" s="2" t="str">
        <f t="array" ref="L64">XLOOKUP(H64,'覚醒'!A:A,'覚醒'!E:E)</f>
        <v>遠隔攻撃+50</v>
      </c>
      <c r="M64" s="2" t="str">
        <f t="array" ref="M64">XLOOKUP(H64,'覚醒'!A:A,'覚醒'!F:F)</f>
        <v>近接攻撃+50、防御+50</v>
      </c>
      <c r="N64" s="4" t="str">
        <f t="array" ref="N64">XLOOKUP(H64,'覚醒'!A:A,'覚醒'!G:G)</f>
        <v>遠隔攻撃+50</v>
      </c>
      <c r="O64" s="4" t="str">
        <f t="array" ref="O64">XLOOKUP(H64,'覚醒'!A:A,'覚醒'!H:H)</f>
        <v>HP+1000、防御+100、近接攻撃+100、遠隔攻撃+100</v>
      </c>
    </row>
    <row r="65">
      <c r="A65" s="2">
        <f t="array" ref="A65">XLOOKUP(B65,'キャラ'!A:A,'キャラ'!B:B)</f>
        <v>23</v>
      </c>
      <c r="B65" s="2" t="s">
        <v>159</v>
      </c>
      <c r="C65" s="2" t="s">
        <v>160</v>
      </c>
      <c r="D65" s="2" t="s">
        <v>25</v>
      </c>
      <c r="E65" s="1" t="s">
        <v>157</v>
      </c>
      <c r="F65" s="2" t="s">
        <v>30</v>
      </c>
      <c r="G65" s="1" t="s">
        <v>31</v>
      </c>
      <c r="H65" s="1" t="s">
        <v>161</v>
      </c>
      <c r="I65" s="3" t="str">
        <f t="array" ref="I65">XLOOKUP(H65,'覚醒'!A:A,'覚醒'!B:B)</f>
        <v>近接攻撃+25</v>
      </c>
      <c r="J65" s="3" t="str">
        <f t="array" ref="J65">XLOOKUP(H65,'覚醒'!A:A,'覚醒'!C:C)</f>
        <v>HP+500、近接攻撃+25</v>
      </c>
      <c r="K65" s="2" t="str">
        <f t="array" ref="K65">XLOOKUP(H65,'覚醒'!A:A,'覚醒'!D:D)</f>
        <v>防御+50、近接攻撃+25</v>
      </c>
      <c r="L65" s="2" t="str">
        <f t="array" ref="L65">XLOOKUP(H65,'覚醒'!A:A,'覚醒'!E:E)</f>
        <v>HP+500</v>
      </c>
      <c r="M65" s="2" t="str">
        <f t="array" ref="M65">XLOOKUP(H65,'覚醒'!A:A,'覚醒'!F:F)</f>
        <v>防御+50、近接攻撃+25</v>
      </c>
      <c r="N65" s="4" t="str">
        <f t="array" ref="N65">XLOOKUP(H65,'覚醒'!A:A,'覚醒'!G:G)</f>
        <v>HP+500</v>
      </c>
      <c r="O65" s="4" t="str">
        <f t="array" ref="O65">XLOOKUP(H65,'覚醒'!A:A,'覚醒'!H:H)</f>
        <v>HP+1500、近接攻撃+100、防御+100</v>
      </c>
    </row>
    <row r="66">
      <c r="A66" s="2">
        <f t="array" ref="A66">XLOOKUP(B66,'キャラ'!A:A,'キャラ'!B:B)</f>
        <v>24</v>
      </c>
      <c r="B66" s="2" t="s">
        <v>162</v>
      </c>
      <c r="C66" s="2" t="s">
        <v>163</v>
      </c>
      <c r="D66" s="2" t="s">
        <v>25</v>
      </c>
      <c r="E66" s="1" t="s">
        <v>157</v>
      </c>
      <c r="F66" s="2" t="s">
        <v>35</v>
      </c>
      <c r="G66" s="1" t="s">
        <v>31</v>
      </c>
      <c r="H66" s="1" t="s">
        <v>164</v>
      </c>
      <c r="I66" s="3" t="str">
        <f t="array" ref="I66">XLOOKUP(H66,'覚醒'!A:A,'覚醒'!B:B)</f>
        <v>近接攻撃+50</v>
      </c>
      <c r="J66" s="3" t="str">
        <f t="array" ref="J66">XLOOKUP(H66,'覚醒'!A:A,'覚醒'!C:C)</f>
        <v>HP+500</v>
      </c>
      <c r="K66" s="2" t="str">
        <f t="array" ref="K66">XLOOKUP(H66,'覚醒'!A:A,'覚醒'!D:D)</f>
        <v>HP+500、近接攻撃+50</v>
      </c>
      <c r="L66" s="2" t="str">
        <f t="array" ref="L66">XLOOKUP(H66,'覚醒'!A:A,'覚醒'!E:E)</f>
        <v>近接攻撃+50</v>
      </c>
      <c r="M66" s="2" t="str">
        <f t="array" ref="M66">XLOOKUP(H66,'覚醒'!A:A,'覚醒'!F:F)</f>
        <v>HP+500、近接攻撃+50</v>
      </c>
      <c r="N66" s="4" t="str">
        <f t="array" ref="N66">XLOOKUP(H66,'覚醒'!A:A,'覚醒'!G:G)</f>
        <v>HP+500</v>
      </c>
      <c r="O66" s="4" t="str">
        <f t="array" ref="O66">XLOOKUP(H66,'覚醒'!A:A,'覚醒'!H:H)</f>
        <v>HP+2000、近接攻撃+200</v>
      </c>
    </row>
    <row r="67">
      <c r="A67" s="2">
        <f t="array" ref="A67">XLOOKUP(B67,'キャラ'!A:A,'キャラ'!B:B)</f>
        <v>25</v>
      </c>
      <c r="B67" s="2" t="s">
        <v>165</v>
      </c>
      <c r="C67" s="2" t="s">
        <v>166</v>
      </c>
      <c r="D67" s="2" t="s">
        <v>25</v>
      </c>
      <c r="E67" s="1" t="s">
        <v>157</v>
      </c>
      <c r="F67" s="2" t="s">
        <v>35</v>
      </c>
      <c r="G67" s="1" t="s">
        <v>31</v>
      </c>
      <c r="H67" s="1" t="s">
        <v>167</v>
      </c>
      <c r="I67" s="3" t="str">
        <f t="array" ref="I67">XLOOKUP(H67,'覚醒'!A:A,'覚醒'!B:B)</f>
        <v>遠隔攻撃+50</v>
      </c>
      <c r="J67" s="3" t="str">
        <f t="array" ref="J67">XLOOKUP(H67,'覚醒'!A:A,'覚醒'!C:C)</f>
        <v>遠隔攻撃+50</v>
      </c>
      <c r="K67" s="2" t="str">
        <f t="array" ref="K67">XLOOKUP(H67,'覚醒'!A:A,'覚醒'!D:D)</f>
        <v>HP+500、遠隔攻撃+50</v>
      </c>
      <c r="L67" s="2" t="str">
        <f t="array" ref="L67">XLOOKUP(H67,'覚醒'!A:A,'覚醒'!E:E)</f>
        <v>遠隔攻撃+50</v>
      </c>
      <c r="M67" s="2" t="str">
        <f t="array" ref="M67">XLOOKUP(H67,'覚醒'!A:A,'覚醒'!F:F)</f>
        <v>HP+500、遠隔攻撃+50</v>
      </c>
      <c r="N67" s="4" t="str">
        <f t="array" ref="N67">XLOOKUP(H67,'覚醒'!A:A,'覚醒'!G:G)</f>
        <v>遠隔攻撃+50</v>
      </c>
      <c r="O67" s="4" t="str">
        <f t="array" ref="O67">XLOOKUP(H67,'覚醒'!A:A,'覚醒'!H:H)</f>
        <v>HP+1000、遠隔攻撃+300</v>
      </c>
    </row>
    <row r="68">
      <c r="A68" s="2">
        <f t="array" ref="A68">XLOOKUP(B68,'キャラ'!A:A,'キャラ'!B:B)</f>
        <v>26</v>
      </c>
      <c r="B68" s="2" t="s">
        <v>168</v>
      </c>
      <c r="C68" s="2" t="s">
        <v>169</v>
      </c>
      <c r="D68" s="2" t="s">
        <v>42</v>
      </c>
      <c r="E68" s="1" t="s">
        <v>157</v>
      </c>
      <c r="F68" s="2" t="s">
        <v>35</v>
      </c>
      <c r="G68" s="1" t="s">
        <v>31</v>
      </c>
      <c r="H68" s="1" t="s">
        <v>170</v>
      </c>
      <c r="I68" s="3" t="str">
        <f t="array" ref="I68">XLOOKUP(H68,'覚醒'!A:A,'覚醒'!B:B)</f>
        <v>HP+300</v>
      </c>
      <c r="J68" s="3" t="str">
        <f t="array" ref="J68">XLOOKUP(H68,'覚醒'!A:A,'覚醒'!C:C)</f>
        <v>HP+300</v>
      </c>
      <c r="K68" s="2" t="str">
        <f t="array" ref="K68">XLOOKUP(H68,'覚醒'!A:A,'覚醒'!D:D)</f>
        <v>HP+300</v>
      </c>
      <c r="L68" s="2" t="str">
        <f t="array" ref="L68">XLOOKUP(H68,'覚醒'!A:A,'覚醒'!E:E)</f>
        <v>HP+300</v>
      </c>
      <c r="M68" s="2" t="str">
        <f t="array" ref="M68">XLOOKUP(H68,'覚醒'!A:A,'覚醒'!F:F)</f>
        <v>HP+300</v>
      </c>
      <c r="N68" s="4" t="str">
        <f t="array" ref="N68">XLOOKUP(H68,'覚醒'!A:A,'覚醒'!G:G)</f>
        <v>HP+500</v>
      </c>
      <c r="O68" s="4" t="str">
        <f t="array" ref="O68">XLOOKUP(H68,'覚醒'!A:A,'覚醒'!H:H)</f>
        <v>HP+2000</v>
      </c>
    </row>
    <row r="69">
      <c r="A69" s="2">
        <f t="array" ref="A69">XLOOKUP(B69,'キャラ'!A:A,'キャラ'!B:B)</f>
        <v>27</v>
      </c>
      <c r="B69" s="2" t="s">
        <v>171</v>
      </c>
      <c r="C69" s="2" t="s">
        <v>172</v>
      </c>
      <c r="D69" s="2" t="s">
        <v>42</v>
      </c>
      <c r="E69" s="1" t="s">
        <v>157</v>
      </c>
      <c r="F69" s="2" t="s">
        <v>60</v>
      </c>
      <c r="G69" s="1" t="s">
        <v>27</v>
      </c>
      <c r="H69" s="1" t="s">
        <v>173</v>
      </c>
      <c r="I69" s="3" t="str">
        <f t="array" ref="I69">XLOOKUP(H69,'覚醒'!A:A,'覚醒'!B:B)</f>
        <v>再配置▲１秒</v>
      </c>
      <c r="J69" s="3" t="str">
        <f t="array" ref="J69">XLOOKUP(H69,'覚醒'!A:A,'覚醒'!C:C)</f>
        <v>再配置▲１秒</v>
      </c>
      <c r="K69" s="2" t="str">
        <f t="array" ref="K69">XLOOKUP(H69,'覚醒'!A:A,'覚醒'!D:D)</f>
        <v>再配置▲２秒</v>
      </c>
      <c r="L69" s="2" t="str">
        <f t="array" ref="L69">XLOOKUP(H69,'覚醒'!A:A,'覚醒'!E:E)</f>
        <v>COST▲１</v>
      </c>
      <c r="M69" s="2" t="str">
        <f t="array" ref="M69">XLOOKUP(H69,'覚醒'!A:A,'覚醒'!F:F)</f>
        <v>再配置▲２秒</v>
      </c>
      <c r="N69" s="4" t="str">
        <f t="array" ref="N69">XLOOKUP(H69,'覚醒'!A:A,'覚醒'!G:G)</f>
        <v>COST▲１</v>
      </c>
      <c r="O69" s="4" t="str">
        <f t="array" ref="O69">XLOOKUP(H69,'覚醒'!A:A,'覚醒'!H:H)</f>
        <v>再配置▲6秒、COST▲2</v>
      </c>
      <c r="P69" s="1">
        <v>24.0</v>
      </c>
      <c r="Q69" s="2">
        <f>P69-(P69*'キャラ'!$D$2)</f>
        <v>14.688</v>
      </c>
      <c r="R69" s="2">
        <f>P69-(P69*'キャラ'!$E$2)</f>
        <v>13.92</v>
      </c>
    </row>
    <row r="70">
      <c r="A70" s="10">
        <f t="array" ref="A70">XLOOKUP(B70,'キャラ'!A:A,'キャラ'!B:B)</f>
        <v>27</v>
      </c>
      <c r="B70" s="9" t="s">
        <v>171</v>
      </c>
      <c r="C70" s="9" t="s">
        <v>174</v>
      </c>
      <c r="D70" s="10" t="s">
        <v>25</v>
      </c>
      <c r="E70" s="9" t="s">
        <v>157</v>
      </c>
      <c r="F70" s="10" t="s">
        <v>77</v>
      </c>
      <c r="G70" s="9" t="s">
        <v>31</v>
      </c>
      <c r="H70" s="9" t="s">
        <v>175</v>
      </c>
      <c r="I70" s="3" t="str">
        <f t="array" ref="I70">XLOOKUP(H70,'覚醒'!A:A,'覚醒'!B:B)</f>
        <v>遠隔速度▲50</v>
      </c>
      <c r="J70" s="3" t="str">
        <f t="array" ref="J70">XLOOKUP(H70,'覚醒'!A:A,'覚醒'!C:C)</f>
        <v>HP+250</v>
      </c>
      <c r="K70" s="2" t="str">
        <f t="array" ref="K70">XLOOKUP(H70,'覚醒'!A:A,'覚醒'!D:D)</f>
        <v>遠隔速度▲50、遠隔攻撃+50</v>
      </c>
      <c r="L70" s="2" t="str">
        <f t="array" ref="L70">XLOOKUP(H70,'覚醒'!A:A,'覚醒'!E:E)</f>
        <v>HP+250</v>
      </c>
      <c r="M70" s="2" t="str">
        <f t="array" ref="M70">XLOOKUP(H70,'覚醒'!A:A,'覚醒'!F:F)</f>
        <v>遠隔速度▲100、遠隔攻撃+50</v>
      </c>
      <c r="N70" s="4" t="str">
        <f t="array" ref="N70">XLOOKUP(H70,'覚醒'!A:A,'覚醒'!G:G)</f>
        <v>HP+500</v>
      </c>
      <c r="O70" s="4" t="str">
        <f t="array" ref="O70">XLOOKUP(H70,'覚醒'!A:A,'覚醒'!H:H)</f>
        <v>遠隔速度▲200、HP+1000、遠隔攻撃+100</v>
      </c>
    </row>
    <row r="71">
      <c r="A71" s="2">
        <f t="array" ref="A71">XLOOKUP(B71,'キャラ'!A:A,'キャラ'!B:B)</f>
        <v>28</v>
      </c>
      <c r="B71" s="2" t="s">
        <v>176</v>
      </c>
      <c r="C71" s="2" t="s">
        <v>177</v>
      </c>
      <c r="D71" s="2" t="s">
        <v>42</v>
      </c>
      <c r="E71" s="1" t="s">
        <v>157</v>
      </c>
      <c r="F71" s="2" t="s">
        <v>22</v>
      </c>
      <c r="G71" s="1" t="s">
        <v>27</v>
      </c>
      <c r="H71" s="1" t="s">
        <v>43</v>
      </c>
      <c r="I71" s="3" t="str">
        <f t="array" ref="I71">XLOOKUP(H71,'覚醒'!A:A,'覚醒'!B:B)</f>
        <v>再配置▲１秒</v>
      </c>
      <c r="J71" s="3" t="str">
        <f t="array" ref="J71">XLOOKUP(H71,'覚醒'!A:A,'覚醒'!C:C)</f>
        <v>再配置▲１秒</v>
      </c>
      <c r="K71" s="2" t="str">
        <f t="array" ref="K71">XLOOKUP(H71,'覚醒'!A:A,'覚醒'!D:D)</f>
        <v>再配置▲２秒</v>
      </c>
      <c r="L71" s="2" t="str">
        <f t="array" ref="L71">XLOOKUP(H71,'覚醒'!A:A,'覚醒'!E:E)</f>
        <v>COST▲１</v>
      </c>
      <c r="M71" s="2" t="str">
        <f t="array" ref="M71">XLOOKUP(H71,'覚醒'!A:A,'覚醒'!F:F)</f>
        <v>再配置▲２秒</v>
      </c>
      <c r="N71" s="4" t="str">
        <f t="array" ref="N71">XLOOKUP(H71,'覚醒'!A:A,'覚醒'!G:G)</f>
        <v>COST▲１</v>
      </c>
      <c r="O71" s="4" t="str">
        <f t="array" ref="O71">XLOOKUP(H71,'覚醒'!A:A,'覚醒'!H:H)</f>
        <v>再配置▲6秒、COST▲2</v>
      </c>
      <c r="P71" s="1">
        <v>24.0</v>
      </c>
      <c r="Q71" s="2">
        <f>P71-(P71*'キャラ'!$D$2)</f>
        <v>14.688</v>
      </c>
      <c r="R71" s="2">
        <f>P71-(P71*'キャラ'!$E$2)</f>
        <v>13.92</v>
      </c>
    </row>
    <row r="72">
      <c r="A72" s="2">
        <f t="array" ref="A72">XLOOKUP(B72,'キャラ'!A:A,'キャラ'!B:B)</f>
        <v>29</v>
      </c>
      <c r="B72" s="2" t="s">
        <v>178</v>
      </c>
      <c r="C72" s="2" t="s">
        <v>179</v>
      </c>
      <c r="D72" s="2" t="s">
        <v>42</v>
      </c>
      <c r="E72" s="1" t="s">
        <v>157</v>
      </c>
      <c r="F72" s="2" t="s">
        <v>35</v>
      </c>
      <c r="G72" s="1" t="s">
        <v>31</v>
      </c>
      <c r="H72" s="1" t="s">
        <v>170</v>
      </c>
      <c r="I72" s="3" t="str">
        <f t="array" ref="I72">XLOOKUP(H72,'覚醒'!A:A,'覚醒'!B:B)</f>
        <v>HP+300</v>
      </c>
      <c r="J72" s="3" t="str">
        <f t="array" ref="J72">XLOOKUP(H72,'覚醒'!A:A,'覚醒'!C:C)</f>
        <v>HP+300</v>
      </c>
      <c r="K72" s="2" t="str">
        <f t="array" ref="K72">XLOOKUP(H72,'覚醒'!A:A,'覚醒'!D:D)</f>
        <v>HP+300</v>
      </c>
      <c r="L72" s="2" t="str">
        <f t="array" ref="L72">XLOOKUP(H72,'覚醒'!A:A,'覚醒'!E:E)</f>
        <v>HP+300</v>
      </c>
      <c r="M72" s="2" t="str">
        <f t="array" ref="M72">XLOOKUP(H72,'覚醒'!A:A,'覚醒'!F:F)</f>
        <v>HP+300</v>
      </c>
      <c r="N72" s="4" t="str">
        <f t="array" ref="N72">XLOOKUP(H72,'覚醒'!A:A,'覚醒'!G:G)</f>
        <v>HP+500</v>
      </c>
      <c r="O72" s="4" t="str">
        <f t="array" ref="O72">XLOOKUP(H72,'覚醒'!A:A,'覚醒'!H:H)</f>
        <v>HP+2000</v>
      </c>
    </row>
    <row r="73" hidden="1">
      <c r="A73" s="2">
        <f t="array" ref="A73">XLOOKUP(B73,'キャラ'!A:A,'キャラ'!B:B)</f>
        <v>30</v>
      </c>
      <c r="B73" s="2" t="s">
        <v>180</v>
      </c>
      <c r="C73" s="2" t="s">
        <v>181</v>
      </c>
      <c r="D73" s="2" t="s">
        <v>20</v>
      </c>
      <c r="E73" s="2" t="s">
        <v>182</v>
      </c>
      <c r="F73" s="2" t="s">
        <v>22</v>
      </c>
      <c r="G73" s="1" t="s">
        <v>23</v>
      </c>
      <c r="I73" s="3" t="str">
        <f t="array" ref="I73">XLOOKUP(H73,'覚醒'!A:A,'覚醒'!B:B)</f>
        <v>#N/A</v>
      </c>
      <c r="J73" s="3" t="str">
        <f t="array" ref="J73">XLOOKUP(H73,'覚醒'!A:A,'覚醒'!C:C)</f>
        <v>#N/A</v>
      </c>
      <c r="K73" s="2" t="str">
        <f t="array" ref="K73">XLOOKUP(H73,'覚醒'!A:A,'覚醒'!D:D)</f>
        <v>#N/A</v>
      </c>
      <c r="L73" s="2" t="str">
        <f t="array" ref="L73">XLOOKUP(H73,'覚醒'!A:A,'覚醒'!E:E)</f>
        <v>#N/A</v>
      </c>
      <c r="M73" s="2" t="str">
        <f t="array" ref="M73">XLOOKUP(H73,'覚醒'!A:A,'覚醒'!F:F)</f>
        <v>#N/A</v>
      </c>
      <c r="N73" s="4" t="str">
        <f t="array" ref="N73">XLOOKUP(H73,'覚醒'!A:A,'覚醒'!G:G)</f>
        <v>#N/A</v>
      </c>
      <c r="O73" s="4" t="str">
        <f t="array" ref="O73">XLOOKUP(H73,'覚醒'!A:A,'覚醒'!H:H)</f>
        <v>#N/A</v>
      </c>
    </row>
    <row r="74">
      <c r="A74" s="2">
        <f t="array" ref="A74">XLOOKUP(B74,'キャラ'!A:A,'キャラ'!B:B)</f>
        <v>31</v>
      </c>
      <c r="B74" s="2" t="s">
        <v>183</v>
      </c>
      <c r="C74" s="2" t="s">
        <v>184</v>
      </c>
      <c r="D74" s="2" t="s">
        <v>42</v>
      </c>
      <c r="E74" s="2" t="s">
        <v>182</v>
      </c>
      <c r="F74" s="2" t="s">
        <v>22</v>
      </c>
      <c r="G74" s="1" t="s">
        <v>27</v>
      </c>
      <c r="H74" s="1" t="s">
        <v>43</v>
      </c>
      <c r="I74" s="3" t="str">
        <f t="array" ref="I74">XLOOKUP(H74,'覚醒'!A:A,'覚醒'!B:B)</f>
        <v>再配置▲１秒</v>
      </c>
      <c r="J74" s="3" t="str">
        <f t="array" ref="J74">XLOOKUP(H74,'覚醒'!A:A,'覚醒'!C:C)</f>
        <v>再配置▲１秒</v>
      </c>
      <c r="K74" s="2" t="str">
        <f t="array" ref="K74">XLOOKUP(H74,'覚醒'!A:A,'覚醒'!D:D)</f>
        <v>再配置▲２秒</v>
      </c>
      <c r="L74" s="2" t="str">
        <f t="array" ref="L74">XLOOKUP(H74,'覚醒'!A:A,'覚醒'!E:E)</f>
        <v>COST▲１</v>
      </c>
      <c r="M74" s="2" t="str">
        <f t="array" ref="M74">XLOOKUP(H74,'覚醒'!A:A,'覚醒'!F:F)</f>
        <v>再配置▲２秒</v>
      </c>
      <c r="N74" s="4" t="str">
        <f t="array" ref="N74">XLOOKUP(H74,'覚醒'!A:A,'覚醒'!G:G)</f>
        <v>COST▲１</v>
      </c>
      <c r="O74" s="4" t="str">
        <f t="array" ref="O74">XLOOKUP(H74,'覚醒'!A:A,'覚醒'!H:H)</f>
        <v>再配置▲6秒、COST▲2</v>
      </c>
      <c r="P74" s="1">
        <v>24.0</v>
      </c>
      <c r="Q74" s="2">
        <f>P74-(P74*'キャラ'!$D$2)</f>
        <v>14.688</v>
      </c>
      <c r="R74" s="2">
        <f>P74-(P74*'キャラ'!$E$2)</f>
        <v>13.92</v>
      </c>
    </row>
    <row r="75">
      <c r="A75" s="2">
        <f t="array" ref="A75">XLOOKUP(B75,'キャラ'!A:A,'キャラ'!B:B)</f>
        <v>31</v>
      </c>
      <c r="B75" s="2" t="s">
        <v>183</v>
      </c>
      <c r="C75" s="2" t="s">
        <v>185</v>
      </c>
      <c r="D75" s="2" t="s">
        <v>25</v>
      </c>
      <c r="E75" s="2" t="s">
        <v>182</v>
      </c>
      <c r="F75" s="2" t="s">
        <v>22</v>
      </c>
      <c r="G75" s="1" t="s">
        <v>27</v>
      </c>
      <c r="H75" s="1" t="s">
        <v>56</v>
      </c>
      <c r="I75" s="3" t="str">
        <f t="array" ref="I75">XLOOKUP(H75,'覚醒'!A:A,'覚醒'!B:B)</f>
        <v>再配置▲１秒</v>
      </c>
      <c r="J75" s="3" t="str">
        <f t="array" ref="J75">XLOOKUP(H75,'覚醒'!A:A,'覚醒'!C:C)</f>
        <v>再配置▲１秒</v>
      </c>
      <c r="K75" s="2" t="str">
        <f t="array" ref="K75">XLOOKUP(H75,'覚醒'!A:A,'覚醒'!D:D)</f>
        <v>再配置▲２秒</v>
      </c>
      <c r="L75" s="2" t="str">
        <f t="array" ref="L75">XLOOKUP(H75,'覚醒'!A:A,'覚醒'!E:E)</f>
        <v>再配置▲２秒</v>
      </c>
      <c r="M75" s="2" t="str">
        <f t="array" ref="M75">XLOOKUP(H75,'覚醒'!A:A,'覚醒'!F:F)</f>
        <v>再配置▲２秒</v>
      </c>
      <c r="N75" s="4" t="str">
        <f t="array" ref="N75">XLOOKUP(H75,'覚醒'!A:A,'覚醒'!G:G)</f>
        <v>再配置▲２秒</v>
      </c>
      <c r="O75" s="4" t="str">
        <f t="array" ref="O75">XLOOKUP(H75,'覚醒'!A:A,'覚醒'!H:H)</f>
        <v>再配置▲10秒</v>
      </c>
      <c r="P75" s="1">
        <v>20.0</v>
      </c>
      <c r="Q75" s="2">
        <f>P75-(P75*'キャラ'!$D$2)</f>
        <v>12.24</v>
      </c>
      <c r="R75" s="2">
        <f>P75-(P75*'キャラ'!$E$2)</f>
        <v>11.6</v>
      </c>
    </row>
    <row r="76">
      <c r="A76" s="2">
        <f t="array" ref="A76">XLOOKUP(B76,'キャラ'!A:A,'キャラ'!B:B)</f>
        <v>32</v>
      </c>
      <c r="B76" s="2" t="s">
        <v>186</v>
      </c>
      <c r="C76" s="2" t="s">
        <v>187</v>
      </c>
      <c r="D76" s="2" t="s">
        <v>25</v>
      </c>
      <c r="E76" s="1" t="s">
        <v>188</v>
      </c>
      <c r="F76" s="2" t="s">
        <v>35</v>
      </c>
      <c r="G76" s="1" t="s">
        <v>31</v>
      </c>
      <c r="H76" s="1" t="s">
        <v>189</v>
      </c>
      <c r="I76" s="3" t="str">
        <f t="array" ref="I76">XLOOKUP(H76,'覚醒'!A:A,'覚醒'!B:B)</f>
        <v>HP+500</v>
      </c>
      <c r="J76" s="3" t="str">
        <f t="array" ref="J76">XLOOKUP(H76,'覚醒'!A:A,'覚醒'!C:C)</f>
        <v>防御+50</v>
      </c>
      <c r="K76" s="2" t="str">
        <f t="array" ref="K76">XLOOKUP(H76,'覚醒'!A:A,'覚醒'!D:D)</f>
        <v>HP+500</v>
      </c>
      <c r="L76" s="2" t="str">
        <f t="array" ref="L76">XLOOKUP(H76,'覚醒'!A:A,'覚醒'!E:E)</f>
        <v>近接攻撃+50</v>
      </c>
      <c r="M76" s="2" t="str">
        <f t="array" ref="M76">XLOOKUP(H76,'覚醒'!A:A,'覚醒'!F:F)</f>
        <v>HP+500、防御+50</v>
      </c>
      <c r="N76" s="4" t="str">
        <f t="array" ref="N76">XLOOKUP(H76,'覚醒'!A:A,'覚醒'!G:G)</f>
        <v>近接攻撃+50</v>
      </c>
      <c r="O76" s="4" t="str">
        <f t="array" ref="O76">XLOOKUP(H76,'覚醒'!A:A,'覚醒'!H:H)</f>
        <v>HP+1500、防御+100、近接攻撃+100</v>
      </c>
    </row>
    <row r="77">
      <c r="A77" s="2">
        <f t="array" ref="A77">XLOOKUP(B77,'キャラ'!A:A,'キャラ'!B:B)</f>
        <v>32</v>
      </c>
      <c r="B77" s="2" t="s">
        <v>186</v>
      </c>
      <c r="C77" s="2" t="s">
        <v>190</v>
      </c>
      <c r="D77" s="2" t="s">
        <v>25</v>
      </c>
      <c r="E77" s="1" t="s">
        <v>191</v>
      </c>
      <c r="F77" s="2" t="s">
        <v>60</v>
      </c>
      <c r="G77" s="1" t="s">
        <v>27</v>
      </c>
      <c r="H77" s="1" t="s">
        <v>93</v>
      </c>
      <c r="I77" s="3" t="str">
        <f t="array" ref="I77">XLOOKUP(H77,'覚醒'!A:A,'覚醒'!B:B)</f>
        <v>再配置▲１秒</v>
      </c>
      <c r="J77" s="3" t="str">
        <f t="array" ref="J77">XLOOKUP(H77,'覚醒'!A:A,'覚醒'!C:C)</f>
        <v>再配置▲１秒</v>
      </c>
      <c r="K77" s="2" t="str">
        <f t="array" ref="K77">XLOOKUP(H77,'覚醒'!A:A,'覚醒'!D:D)</f>
        <v>再配置▲１秒</v>
      </c>
      <c r="L77" s="2" t="str">
        <f t="array" ref="L77">XLOOKUP(H77,'覚醒'!A:A,'覚醒'!E:E)</f>
        <v>再配置▲１秒</v>
      </c>
      <c r="M77" s="2" t="str">
        <f t="array" ref="M77">XLOOKUP(H77,'覚醒'!A:A,'覚醒'!F:F)</f>
        <v>再配置▲１秒</v>
      </c>
      <c r="N77" s="4" t="str">
        <f t="array" ref="N77">XLOOKUP(H77,'覚醒'!A:A,'覚醒'!G:G)</f>
        <v>COST▲１</v>
      </c>
      <c r="O77" s="4" t="str">
        <f t="array" ref="O77">XLOOKUP(H77,'覚醒'!A:A,'覚醒'!H:H)</f>
        <v>再配置▲5秒、COST▲1</v>
      </c>
      <c r="P77" s="1">
        <v>25.0</v>
      </c>
      <c r="Q77" s="2">
        <f>P77-(P77*'キャラ'!$D$2)</f>
        <v>15.3</v>
      </c>
      <c r="R77" s="2">
        <f>P77-(P77*'キャラ'!$E$2)</f>
        <v>14.5</v>
      </c>
    </row>
    <row r="78">
      <c r="A78" s="2">
        <f t="array" ref="A78">XLOOKUP(B78,'キャラ'!A:A,'キャラ'!B:B)</f>
        <v>32</v>
      </c>
      <c r="B78" s="1" t="s">
        <v>186</v>
      </c>
      <c r="C78" s="1" t="s">
        <v>192</v>
      </c>
      <c r="D78" s="2" t="s">
        <v>25</v>
      </c>
      <c r="E78" s="1" t="s">
        <v>188</v>
      </c>
      <c r="F78" s="2" t="s">
        <v>30</v>
      </c>
      <c r="G78" s="1" t="s">
        <v>31</v>
      </c>
      <c r="H78" s="1" t="s">
        <v>193</v>
      </c>
      <c r="I78" s="3" t="str">
        <f t="array" ref="I78">XLOOKUP(H78,'覚醒'!A:A,'覚醒'!B:B)</f>
        <v>HP+250</v>
      </c>
      <c r="J78" s="3" t="str">
        <f t="array" ref="J78">XLOOKUP(H78,'覚醒'!A:A,'覚醒'!C:C)</f>
        <v>HP+250</v>
      </c>
      <c r="K78" s="2" t="str">
        <f t="array" ref="K78">XLOOKUP(H78,'覚醒'!A:A,'覚醒'!D:D)</f>
        <v>HP+250、近接攻撃+50</v>
      </c>
      <c r="L78" s="2" t="str">
        <f t="array" ref="L78">XLOOKUP(H78,'覚醒'!A:A,'覚醒'!E:E)</f>
        <v>近接攻撃+50</v>
      </c>
      <c r="M78" s="2" t="str">
        <f t="array" ref="M78">XLOOKUP(H78,'覚醒'!A:A,'覚醒'!F:F)</f>
        <v>HP+250、近接攻撃+50</v>
      </c>
      <c r="N78" s="4" t="str">
        <f t="array" ref="N78">XLOOKUP(H78,'覚醒'!A:A,'覚醒'!G:G)</f>
        <v>近接攻撃+50</v>
      </c>
      <c r="O78" s="4" t="str">
        <f t="array" ref="O78">XLOOKUP(H78,'覚醒'!A:A,'覚醒'!H:H)</f>
        <v>HP+1000、近接攻撃+200</v>
      </c>
    </row>
    <row r="79">
      <c r="A79" s="2">
        <f t="array" ref="A79">XLOOKUP(B79,'キャラ'!A:A,'キャラ'!B:B)</f>
        <v>33</v>
      </c>
      <c r="B79" s="2" t="s">
        <v>194</v>
      </c>
      <c r="C79" s="2" t="s">
        <v>195</v>
      </c>
      <c r="D79" s="2" t="s">
        <v>42</v>
      </c>
      <c r="E79" s="1" t="s">
        <v>196</v>
      </c>
      <c r="F79" s="2" t="s">
        <v>60</v>
      </c>
      <c r="G79" s="1" t="s">
        <v>31</v>
      </c>
      <c r="H79" s="1" t="s">
        <v>173</v>
      </c>
      <c r="I79" s="3" t="str">
        <f t="array" ref="I79">XLOOKUP(H79,'覚醒'!A:A,'覚醒'!B:B)</f>
        <v>再配置▲１秒</v>
      </c>
      <c r="J79" s="3" t="str">
        <f t="array" ref="J79">XLOOKUP(H79,'覚醒'!A:A,'覚醒'!C:C)</f>
        <v>再配置▲１秒</v>
      </c>
      <c r="K79" s="2" t="str">
        <f t="array" ref="K79">XLOOKUP(H79,'覚醒'!A:A,'覚醒'!D:D)</f>
        <v>再配置▲２秒</v>
      </c>
      <c r="L79" s="2" t="str">
        <f t="array" ref="L79">XLOOKUP(H79,'覚醒'!A:A,'覚醒'!E:E)</f>
        <v>COST▲１</v>
      </c>
      <c r="M79" s="2" t="str">
        <f t="array" ref="M79">XLOOKUP(H79,'覚醒'!A:A,'覚醒'!F:F)</f>
        <v>再配置▲２秒</v>
      </c>
      <c r="N79" s="4" t="str">
        <f t="array" ref="N79">XLOOKUP(H79,'覚醒'!A:A,'覚醒'!G:G)</f>
        <v>COST▲１</v>
      </c>
      <c r="O79" s="4" t="str">
        <f t="array" ref="O79">XLOOKUP(H79,'覚醒'!A:A,'覚醒'!H:H)</f>
        <v>再配置▲6秒、COST▲2</v>
      </c>
      <c r="P79" s="1">
        <v>24.0</v>
      </c>
      <c r="Q79" s="2">
        <f>P79-(P79*'キャラ'!$D$2)</f>
        <v>14.688</v>
      </c>
      <c r="R79" s="2">
        <f>P79-(P79*'キャラ'!$E$2)</f>
        <v>13.92</v>
      </c>
    </row>
    <row r="80">
      <c r="A80" s="10">
        <f t="array" ref="A80">XLOOKUP(B80,'キャラ'!A:A,'キャラ'!B:B)</f>
        <v>33</v>
      </c>
      <c r="B80" s="10" t="s">
        <v>194</v>
      </c>
      <c r="C80" s="10" t="s">
        <v>197</v>
      </c>
      <c r="D80" s="10" t="s">
        <v>25</v>
      </c>
      <c r="E80" s="10" t="s">
        <v>182</v>
      </c>
      <c r="F80" s="10" t="s">
        <v>77</v>
      </c>
      <c r="G80" s="9" t="s">
        <v>31</v>
      </c>
      <c r="H80" s="9" t="s">
        <v>139</v>
      </c>
      <c r="I80" s="3" t="str">
        <f t="array" ref="I80">XLOOKUP(H80,'覚醒'!A:A,'覚醒'!B:B)</f>
        <v>HP+250</v>
      </c>
      <c r="J80" s="3" t="str">
        <f t="array" ref="J80">XLOOKUP(H80,'覚醒'!A:A,'覚醒'!C:C)</f>
        <v>遠隔速度▲100</v>
      </c>
      <c r="K80" s="2" t="str">
        <f t="array" ref="K80">XLOOKUP(H80,'覚醒'!A:A,'覚醒'!D:D)</f>
        <v>HP+250、遠隔攻撃+50</v>
      </c>
      <c r="L80" s="2" t="str">
        <f t="array" ref="L80">XLOOKUP(H80,'覚醒'!A:A,'覚醒'!E:E)</f>
        <v>遠隔速度▲100</v>
      </c>
      <c r="M80" s="2" t="str">
        <f t="array" ref="M80">XLOOKUP(H80,'覚醒'!A:A,'覚醒'!F:F)</f>
        <v>HP+500、遠隔攻撃+50</v>
      </c>
      <c r="N80" s="4" t="str">
        <f t="array" ref="N80">XLOOKUP(H80,'覚醒'!A:A,'覚醒'!G:G)</f>
        <v>遠隔速度▲100</v>
      </c>
      <c r="O80" s="4" t="str">
        <f t="array" ref="O80">XLOOKUP(H80,'覚醒'!A:A,'覚醒'!H:H)</f>
        <v>遠隔速度▲300、HP+1000、遠隔攻撃+100</v>
      </c>
    </row>
    <row r="81">
      <c r="A81" s="11">
        <f t="array" ref="A81">XLOOKUP(B81,'キャラ'!A:A,'キャラ'!B:B)</f>
        <v>33</v>
      </c>
      <c r="B81" s="11" t="s">
        <v>194</v>
      </c>
      <c r="C81" s="11" t="s">
        <v>198</v>
      </c>
      <c r="D81" s="11" t="s">
        <v>25</v>
      </c>
      <c r="E81" s="11" t="s">
        <v>182</v>
      </c>
      <c r="F81" s="11" t="s">
        <v>22</v>
      </c>
      <c r="G81" s="12" t="s">
        <v>27</v>
      </c>
      <c r="H81" s="1" t="s">
        <v>28</v>
      </c>
      <c r="I81" s="3" t="str">
        <f t="array" ref="I81">XLOOKUP(H81,'覚醒'!A:A,'覚醒'!B:B)</f>
        <v>***</v>
      </c>
      <c r="J81" s="3" t="str">
        <f t="array" ref="J81">XLOOKUP(H81,'覚醒'!A:A,'覚醒'!C:C)</f>
        <v>再配置▲１秒</v>
      </c>
      <c r="K81" s="2" t="str">
        <f t="array" ref="K81">XLOOKUP(H81,'覚醒'!A:A,'覚醒'!D:D)</f>
        <v>***</v>
      </c>
      <c r="L81" s="2" t="str">
        <f t="array" ref="L81">XLOOKUP(H81,'覚醒'!A:A,'覚醒'!E:E)</f>
        <v>再配置▲１秒</v>
      </c>
      <c r="M81" s="2" t="str">
        <f t="array" ref="M81">XLOOKUP(H81,'覚醒'!A:A,'覚醒'!F:F)</f>
        <v>***</v>
      </c>
      <c r="N81" s="4" t="str">
        <f t="array" ref="N81">XLOOKUP(H81,'覚醒'!A:A,'覚醒'!G:G)</f>
        <v>COST▲１</v>
      </c>
      <c r="O81" s="4" t="str">
        <f t="array" ref="O81">XLOOKUP(H81,'覚醒'!A:A,'覚醒'!H:H)</f>
        <v>再配置▲2秒、COST▲1</v>
      </c>
      <c r="P81" s="1">
        <v>28.0</v>
      </c>
      <c r="Q81" s="2">
        <f>P81-(P81*'キャラ'!$D$2)</f>
        <v>17.136</v>
      </c>
      <c r="R81" s="2">
        <f>P81-(P81*'キャラ'!$E$2)</f>
        <v>16.24</v>
      </c>
    </row>
    <row r="82">
      <c r="A82" s="2">
        <f t="array" ref="A82">XLOOKUP(B82,'キャラ'!A:A,'キャラ'!B:B)</f>
        <v>33</v>
      </c>
      <c r="B82" s="1" t="s">
        <v>194</v>
      </c>
      <c r="C82" s="1" t="s">
        <v>199</v>
      </c>
      <c r="D82" s="2" t="s">
        <v>25</v>
      </c>
      <c r="E82" s="1" t="s">
        <v>200</v>
      </c>
      <c r="F82" s="2" t="s">
        <v>60</v>
      </c>
      <c r="G82" s="1" t="s">
        <v>27</v>
      </c>
      <c r="H82" s="1" t="s">
        <v>201</v>
      </c>
      <c r="I82" s="3" t="str">
        <f t="array" ref="I82">XLOOKUP(H82,'覚醒'!A:A,'覚醒'!B:B)</f>
        <v>遠隔速度▲50</v>
      </c>
      <c r="J82" s="3" t="str">
        <f t="array" ref="J82">XLOOKUP(H82,'覚醒'!A:A,'覚醒'!C:C)</f>
        <v>COST▲１</v>
      </c>
      <c r="K82" s="2" t="str">
        <f t="array" ref="K82">XLOOKUP(H82,'覚醒'!A:A,'覚醒'!D:D)</f>
        <v>遠隔速度▲50</v>
      </c>
      <c r="L82" s="2" t="str">
        <f t="array" ref="L82">XLOOKUP(H82,'覚醒'!A:A,'覚醒'!E:E)</f>
        <v>COST▲１</v>
      </c>
      <c r="M82" s="2" t="str">
        <f t="array" ref="M82">XLOOKUP(H82,'覚醒'!A:A,'覚醒'!F:F)</f>
        <v>遠隔速度▲50</v>
      </c>
      <c r="N82" s="4" t="str">
        <f t="array" ref="N82">XLOOKUP(H82,'覚醒'!A:A,'覚醒'!G:G)</f>
        <v>COST▲１</v>
      </c>
      <c r="O82" s="4" t="str">
        <f t="array" ref="O82">XLOOKUP(H82,'覚醒'!A:A,'覚醒'!H:H)</f>
        <v>遠隔速度▲150、COST▲3</v>
      </c>
    </row>
    <row r="83" hidden="1">
      <c r="A83" s="2">
        <f t="array" ref="A83">XLOOKUP(B83,'キャラ'!A:A,'キャラ'!B:B)</f>
        <v>34</v>
      </c>
      <c r="B83" s="2" t="s">
        <v>202</v>
      </c>
      <c r="C83" s="2" t="s">
        <v>203</v>
      </c>
      <c r="D83" s="2" t="s">
        <v>20</v>
      </c>
      <c r="E83" s="2" t="s">
        <v>182</v>
      </c>
      <c r="F83" s="2" t="s">
        <v>22</v>
      </c>
      <c r="G83" s="1" t="s">
        <v>23</v>
      </c>
      <c r="I83" s="3" t="str">
        <f t="array" ref="I83">XLOOKUP(H83,'覚醒'!A:A,'覚醒'!B:B)</f>
        <v>#N/A</v>
      </c>
      <c r="J83" s="3" t="str">
        <f t="array" ref="J83">XLOOKUP(H83,'覚醒'!A:A,'覚醒'!C:C)</f>
        <v>#N/A</v>
      </c>
      <c r="K83" s="2" t="str">
        <f t="array" ref="K83">XLOOKUP(H83,'覚醒'!A:A,'覚醒'!D:D)</f>
        <v>#N/A</v>
      </c>
      <c r="L83" s="2" t="str">
        <f t="array" ref="L83">XLOOKUP(H83,'覚醒'!A:A,'覚醒'!E:E)</f>
        <v>#N/A</v>
      </c>
      <c r="M83" s="2" t="str">
        <f t="array" ref="M83">XLOOKUP(H83,'覚醒'!A:A,'覚醒'!F:F)</f>
        <v>#N/A</v>
      </c>
      <c r="N83" s="4" t="str">
        <f t="array" ref="N83">XLOOKUP(H83,'覚醒'!A:A,'覚醒'!G:G)</f>
        <v>#N/A</v>
      </c>
      <c r="O83" s="4" t="str">
        <f t="array" ref="O83">XLOOKUP(H83,'覚醒'!A:A,'覚醒'!H:H)</f>
        <v>#N/A</v>
      </c>
    </row>
    <row r="84" hidden="1">
      <c r="A84" s="2">
        <f t="array" ref="A84">XLOOKUP(B84,'キャラ'!A:A,'キャラ'!B:B)</f>
        <v>35</v>
      </c>
      <c r="B84" s="2" t="s">
        <v>204</v>
      </c>
      <c r="C84" s="2" t="s">
        <v>205</v>
      </c>
      <c r="D84" s="2" t="s">
        <v>20</v>
      </c>
      <c r="E84" s="2" t="s">
        <v>21</v>
      </c>
      <c r="F84" s="2" t="s">
        <v>30</v>
      </c>
      <c r="G84" s="3" t="s">
        <v>99</v>
      </c>
      <c r="I84" s="3" t="str">
        <f t="array" ref="I84">XLOOKUP(H84,'覚醒'!A:A,'覚醒'!B:B)</f>
        <v>#N/A</v>
      </c>
      <c r="J84" s="3" t="str">
        <f t="array" ref="J84">XLOOKUP(H84,'覚醒'!A:A,'覚醒'!C:C)</f>
        <v>#N/A</v>
      </c>
      <c r="K84" s="2" t="str">
        <f t="array" ref="K84">XLOOKUP(H84,'覚醒'!A:A,'覚醒'!D:D)</f>
        <v>#N/A</v>
      </c>
      <c r="L84" s="2" t="str">
        <f t="array" ref="L84">XLOOKUP(H84,'覚醒'!A:A,'覚醒'!E:E)</f>
        <v>#N/A</v>
      </c>
      <c r="M84" s="2" t="str">
        <f t="array" ref="M84">XLOOKUP(H84,'覚醒'!A:A,'覚醒'!F:F)</f>
        <v>#N/A</v>
      </c>
      <c r="N84" s="4" t="str">
        <f t="array" ref="N84">XLOOKUP(H84,'覚醒'!A:A,'覚醒'!G:G)</f>
        <v>#N/A</v>
      </c>
      <c r="O84" s="4" t="str">
        <f t="array" ref="O84">XLOOKUP(H84,'覚醒'!A:A,'覚醒'!H:H)</f>
        <v>#N/A</v>
      </c>
    </row>
    <row r="85">
      <c r="A85" s="2">
        <f t="array" ref="A85">XLOOKUP(B85,'キャラ'!A:A,'キャラ'!B:B)</f>
        <v>35</v>
      </c>
      <c r="B85" s="2" t="s">
        <v>204</v>
      </c>
      <c r="C85" s="2" t="s">
        <v>206</v>
      </c>
      <c r="D85" s="2" t="s">
        <v>42</v>
      </c>
      <c r="E85" s="2" t="s">
        <v>21</v>
      </c>
      <c r="F85" s="2" t="s">
        <v>77</v>
      </c>
      <c r="G85" s="1" t="s">
        <v>31</v>
      </c>
      <c r="H85" s="1" t="s">
        <v>78</v>
      </c>
      <c r="I85" s="3" t="str">
        <f t="array" ref="I85">XLOOKUP(H85,'覚醒'!A:A,'覚醒'!B:B)</f>
        <v>HP+200</v>
      </c>
      <c r="J85" s="3" t="str">
        <f t="array" ref="J85">XLOOKUP(H85,'覚醒'!A:A,'覚醒'!C:C)</f>
        <v>HP+200</v>
      </c>
      <c r="K85" s="2" t="str">
        <f t="array" ref="K85">XLOOKUP(H85,'覚醒'!A:A,'覚醒'!D:D)</f>
        <v>HP+200、COST▲1</v>
      </c>
      <c r="L85" s="2" t="str">
        <f t="array" ref="L85">XLOOKUP(H85,'覚醒'!A:A,'覚醒'!E:E)</f>
        <v>HP+200</v>
      </c>
      <c r="M85" s="2" t="str">
        <f t="array" ref="M85">XLOOKUP(H85,'覚醒'!A:A,'覚醒'!F:F)</f>
        <v>HP+200</v>
      </c>
      <c r="N85" s="4" t="str">
        <f t="array" ref="N85">XLOOKUP(H85,'覚醒'!A:A,'覚醒'!G:G)</f>
        <v>COST▲１</v>
      </c>
      <c r="O85" s="4" t="str">
        <f t="array" ref="O85">XLOOKUP(H85,'覚醒'!A:A,'覚醒'!H:H)</f>
        <v>HP+1000、COST▲2</v>
      </c>
    </row>
    <row r="86">
      <c r="A86" s="2">
        <f t="array" ref="A86">XLOOKUP(B86,'キャラ'!A:A,'キャラ'!B:B)</f>
        <v>35</v>
      </c>
      <c r="B86" s="2" t="s">
        <v>204</v>
      </c>
      <c r="C86" s="2" t="s">
        <v>207</v>
      </c>
      <c r="D86" s="2" t="s">
        <v>42</v>
      </c>
      <c r="E86" s="1" t="s">
        <v>45</v>
      </c>
      <c r="F86" s="2" t="s">
        <v>22</v>
      </c>
      <c r="G86" s="1" t="s">
        <v>27</v>
      </c>
      <c r="H86" s="1" t="s">
        <v>43</v>
      </c>
      <c r="I86" s="3" t="str">
        <f t="array" ref="I86">XLOOKUP(H86,'覚醒'!A:A,'覚醒'!B:B)</f>
        <v>再配置▲１秒</v>
      </c>
      <c r="J86" s="3" t="str">
        <f t="array" ref="J86">XLOOKUP(H86,'覚醒'!A:A,'覚醒'!C:C)</f>
        <v>再配置▲１秒</v>
      </c>
      <c r="K86" s="2" t="str">
        <f t="array" ref="K86">XLOOKUP(H86,'覚醒'!A:A,'覚醒'!D:D)</f>
        <v>再配置▲２秒</v>
      </c>
      <c r="L86" s="2" t="str">
        <f t="array" ref="L86">XLOOKUP(H86,'覚醒'!A:A,'覚醒'!E:E)</f>
        <v>COST▲１</v>
      </c>
      <c r="M86" s="2" t="str">
        <f t="array" ref="M86">XLOOKUP(H86,'覚醒'!A:A,'覚醒'!F:F)</f>
        <v>再配置▲２秒</v>
      </c>
      <c r="N86" s="4" t="str">
        <f t="array" ref="N86">XLOOKUP(H86,'覚醒'!A:A,'覚醒'!G:G)</f>
        <v>COST▲１</v>
      </c>
      <c r="O86" s="4" t="str">
        <f t="array" ref="O86">XLOOKUP(H86,'覚醒'!A:A,'覚醒'!H:H)</f>
        <v>再配置▲6秒、COST▲2</v>
      </c>
      <c r="P86" s="1">
        <v>24.0</v>
      </c>
      <c r="Q86" s="2">
        <f>P86-(P86*'キャラ'!$D$2)</f>
        <v>14.688</v>
      </c>
      <c r="R86" s="2">
        <f>P86-(P86*'キャラ'!$E$2)</f>
        <v>13.92</v>
      </c>
    </row>
    <row r="87">
      <c r="A87" s="2">
        <f t="array" ref="A87">XLOOKUP(B87,'キャラ'!A:A,'キャラ'!B:B)</f>
        <v>35</v>
      </c>
      <c r="B87" s="2" t="s">
        <v>204</v>
      </c>
      <c r="C87" s="2" t="s">
        <v>208</v>
      </c>
      <c r="D87" s="2" t="s">
        <v>42</v>
      </c>
      <c r="E87" s="2" t="s">
        <v>21</v>
      </c>
      <c r="F87" s="2" t="s">
        <v>60</v>
      </c>
      <c r="G87" s="1" t="s">
        <v>31</v>
      </c>
      <c r="H87" s="1" t="s">
        <v>173</v>
      </c>
      <c r="I87" s="3" t="str">
        <f t="array" ref="I87">XLOOKUP(H87,'覚醒'!A:A,'覚醒'!B:B)</f>
        <v>再配置▲１秒</v>
      </c>
      <c r="J87" s="3" t="str">
        <f t="array" ref="J87">XLOOKUP(H87,'覚醒'!A:A,'覚醒'!C:C)</f>
        <v>再配置▲１秒</v>
      </c>
      <c r="K87" s="2" t="str">
        <f t="array" ref="K87">XLOOKUP(H87,'覚醒'!A:A,'覚醒'!D:D)</f>
        <v>再配置▲２秒</v>
      </c>
      <c r="L87" s="2" t="str">
        <f t="array" ref="L87">XLOOKUP(H87,'覚醒'!A:A,'覚醒'!E:E)</f>
        <v>COST▲１</v>
      </c>
      <c r="M87" s="2" t="str">
        <f t="array" ref="M87">XLOOKUP(H87,'覚醒'!A:A,'覚醒'!F:F)</f>
        <v>再配置▲２秒</v>
      </c>
      <c r="N87" s="4" t="str">
        <f t="array" ref="N87">XLOOKUP(H87,'覚醒'!A:A,'覚醒'!G:G)</f>
        <v>COST▲１</v>
      </c>
      <c r="O87" s="4" t="str">
        <f t="array" ref="O87">XLOOKUP(H87,'覚醒'!A:A,'覚醒'!H:H)</f>
        <v>再配置▲6秒、COST▲2</v>
      </c>
      <c r="P87" s="1">
        <v>54.0</v>
      </c>
      <c r="Q87" s="2">
        <f>P87-(P87*'キャラ'!$D$2)</f>
        <v>33.048</v>
      </c>
      <c r="R87" s="2">
        <f>P87-(P87*'キャラ'!$E$2)</f>
        <v>31.32</v>
      </c>
    </row>
    <row r="88">
      <c r="A88" s="11">
        <f t="array" ref="A88">XLOOKUP(B88,'キャラ'!A:A,'キャラ'!B:B)</f>
        <v>35</v>
      </c>
      <c r="B88" s="11" t="s">
        <v>204</v>
      </c>
      <c r="C88" s="11" t="s">
        <v>209</v>
      </c>
      <c r="D88" s="11" t="s">
        <v>25</v>
      </c>
      <c r="E88" s="12" t="s">
        <v>81</v>
      </c>
      <c r="F88" s="11" t="s">
        <v>22</v>
      </c>
      <c r="G88" s="12" t="s">
        <v>27</v>
      </c>
      <c r="H88" s="1" t="s">
        <v>28</v>
      </c>
      <c r="I88" s="3" t="str">
        <f t="array" ref="I88">XLOOKUP(H88,'覚醒'!A:A,'覚醒'!B:B)</f>
        <v>***</v>
      </c>
      <c r="J88" s="3" t="str">
        <f t="array" ref="J88">XLOOKUP(H88,'覚醒'!A:A,'覚醒'!C:C)</f>
        <v>再配置▲１秒</v>
      </c>
      <c r="K88" s="2" t="str">
        <f t="array" ref="K88">XLOOKUP(H88,'覚醒'!A:A,'覚醒'!D:D)</f>
        <v>***</v>
      </c>
      <c r="L88" s="2" t="str">
        <f t="array" ref="L88">XLOOKUP(H88,'覚醒'!A:A,'覚醒'!E:E)</f>
        <v>再配置▲１秒</v>
      </c>
      <c r="M88" s="2" t="str">
        <f t="array" ref="M88">XLOOKUP(H88,'覚醒'!A:A,'覚醒'!F:F)</f>
        <v>***</v>
      </c>
      <c r="N88" s="4" t="str">
        <f t="array" ref="N88">XLOOKUP(H88,'覚醒'!A:A,'覚醒'!G:G)</f>
        <v>COST▲１</v>
      </c>
      <c r="O88" s="4" t="str">
        <f t="array" ref="O88">XLOOKUP(H88,'覚醒'!A:A,'覚醒'!H:H)</f>
        <v>再配置▲2秒、COST▲1</v>
      </c>
      <c r="P88" s="1">
        <v>28.0</v>
      </c>
      <c r="Q88" s="2">
        <f>P88-(P88*'キャラ'!$D$2)</f>
        <v>17.136</v>
      </c>
      <c r="R88" s="2">
        <f>P88-(P88*'キャラ'!$E$2)</f>
        <v>16.24</v>
      </c>
    </row>
    <row r="89" hidden="1">
      <c r="A89" s="2">
        <f t="array" ref="A89">XLOOKUP(B89,'キャラ'!A:A,'キャラ'!B:B)</f>
        <v>36</v>
      </c>
      <c r="B89" s="2" t="s">
        <v>210</v>
      </c>
      <c r="C89" s="2" t="s">
        <v>205</v>
      </c>
      <c r="D89" s="2" t="s">
        <v>20</v>
      </c>
      <c r="E89" s="2" t="s">
        <v>21</v>
      </c>
      <c r="F89" s="2" t="s">
        <v>22</v>
      </c>
      <c r="G89" s="1" t="s">
        <v>23</v>
      </c>
      <c r="I89" s="3" t="str">
        <f t="array" ref="I89">XLOOKUP(H89,'覚醒'!A:A,'覚醒'!B:B)</f>
        <v>#N/A</v>
      </c>
      <c r="J89" s="3" t="str">
        <f t="array" ref="J89">XLOOKUP(H89,'覚醒'!A:A,'覚醒'!C:C)</f>
        <v>#N/A</v>
      </c>
      <c r="K89" s="2" t="str">
        <f t="array" ref="K89">XLOOKUP(H89,'覚醒'!A:A,'覚醒'!D:D)</f>
        <v>#N/A</v>
      </c>
      <c r="L89" s="2" t="str">
        <f t="array" ref="L89">XLOOKUP(H89,'覚醒'!A:A,'覚醒'!E:E)</f>
        <v>#N/A</v>
      </c>
      <c r="M89" s="2" t="str">
        <f t="array" ref="M89">XLOOKUP(H89,'覚醒'!A:A,'覚醒'!F:F)</f>
        <v>#N/A</v>
      </c>
      <c r="N89" s="4" t="str">
        <f t="array" ref="N89">XLOOKUP(H89,'覚醒'!A:A,'覚醒'!G:G)</f>
        <v>#N/A</v>
      </c>
      <c r="O89" s="4" t="str">
        <f t="array" ref="O89">XLOOKUP(H89,'覚醒'!A:A,'覚醒'!H:H)</f>
        <v>#N/A</v>
      </c>
    </row>
    <row r="90">
      <c r="A90" s="2">
        <f t="array" ref="A90">XLOOKUP(B90,'キャラ'!A:A,'キャラ'!B:B)</f>
        <v>36</v>
      </c>
      <c r="B90" s="2" t="s">
        <v>210</v>
      </c>
      <c r="C90" s="2" t="s">
        <v>211</v>
      </c>
      <c r="D90" s="2" t="s">
        <v>42</v>
      </c>
      <c r="E90" s="2" t="s">
        <v>21</v>
      </c>
      <c r="F90" s="2" t="s">
        <v>77</v>
      </c>
      <c r="G90" s="1" t="s">
        <v>31</v>
      </c>
      <c r="H90" s="1" t="s">
        <v>78</v>
      </c>
      <c r="I90" s="3" t="str">
        <f t="array" ref="I90">XLOOKUP(H90,'覚醒'!A:A,'覚醒'!B:B)</f>
        <v>HP+200</v>
      </c>
      <c r="J90" s="3" t="str">
        <f t="array" ref="J90">XLOOKUP(H90,'覚醒'!A:A,'覚醒'!C:C)</f>
        <v>HP+200</v>
      </c>
      <c r="K90" s="2" t="str">
        <f t="array" ref="K90">XLOOKUP(H90,'覚醒'!A:A,'覚醒'!D:D)</f>
        <v>HP+200、COST▲1</v>
      </c>
      <c r="L90" s="2" t="str">
        <f t="array" ref="L90">XLOOKUP(H90,'覚醒'!A:A,'覚醒'!E:E)</f>
        <v>HP+200</v>
      </c>
      <c r="M90" s="2" t="str">
        <f t="array" ref="M90">XLOOKUP(H90,'覚醒'!A:A,'覚醒'!F:F)</f>
        <v>HP+200</v>
      </c>
      <c r="N90" s="4" t="str">
        <f t="array" ref="N90">XLOOKUP(H90,'覚醒'!A:A,'覚醒'!G:G)</f>
        <v>COST▲１</v>
      </c>
      <c r="O90" s="4" t="str">
        <f t="array" ref="O90">XLOOKUP(H90,'覚醒'!A:A,'覚醒'!H:H)</f>
        <v>HP+1000、COST▲2</v>
      </c>
    </row>
    <row r="91">
      <c r="A91" s="2">
        <f t="array" ref="A91">XLOOKUP(B91,'キャラ'!A:A,'キャラ'!B:B)</f>
        <v>36</v>
      </c>
      <c r="B91" s="2" t="s">
        <v>210</v>
      </c>
      <c r="C91" s="2" t="s">
        <v>212</v>
      </c>
      <c r="D91" s="2" t="s">
        <v>42</v>
      </c>
      <c r="E91" s="1" t="s">
        <v>81</v>
      </c>
      <c r="F91" s="2" t="s">
        <v>77</v>
      </c>
      <c r="G91" s="1" t="s">
        <v>31</v>
      </c>
      <c r="H91" s="1" t="s">
        <v>78</v>
      </c>
      <c r="I91" s="3" t="str">
        <f t="array" ref="I91">XLOOKUP(H91,'覚醒'!A:A,'覚醒'!B:B)</f>
        <v>HP+200</v>
      </c>
      <c r="J91" s="3" t="str">
        <f t="array" ref="J91">XLOOKUP(H91,'覚醒'!A:A,'覚醒'!C:C)</f>
        <v>HP+200</v>
      </c>
      <c r="K91" s="2" t="str">
        <f t="array" ref="K91">XLOOKUP(H91,'覚醒'!A:A,'覚醒'!D:D)</f>
        <v>HP+200、COST▲1</v>
      </c>
      <c r="L91" s="2" t="str">
        <f t="array" ref="L91">XLOOKUP(H91,'覚醒'!A:A,'覚醒'!E:E)</f>
        <v>HP+200</v>
      </c>
      <c r="M91" s="2" t="str">
        <f t="array" ref="M91">XLOOKUP(H91,'覚醒'!A:A,'覚醒'!F:F)</f>
        <v>HP+200</v>
      </c>
      <c r="N91" s="4" t="str">
        <f t="array" ref="N91">XLOOKUP(H91,'覚醒'!A:A,'覚醒'!G:G)</f>
        <v>COST▲１</v>
      </c>
      <c r="O91" s="4" t="str">
        <f t="array" ref="O91">XLOOKUP(H91,'覚醒'!A:A,'覚醒'!H:H)</f>
        <v>HP+1000、COST▲2</v>
      </c>
    </row>
    <row r="92">
      <c r="A92" s="2">
        <f t="array" ref="A92">XLOOKUP(B92,'キャラ'!A:A,'キャラ'!B:B)</f>
        <v>36</v>
      </c>
      <c r="B92" s="2" t="s">
        <v>210</v>
      </c>
      <c r="C92" s="2" t="s">
        <v>213</v>
      </c>
      <c r="D92" s="2" t="s">
        <v>25</v>
      </c>
      <c r="E92" s="1" t="s">
        <v>45</v>
      </c>
      <c r="F92" s="2" t="s">
        <v>60</v>
      </c>
      <c r="G92" s="1" t="s">
        <v>27</v>
      </c>
      <c r="H92" s="1" t="s">
        <v>214</v>
      </c>
      <c r="I92" s="3" t="str">
        <f t="array" ref="I92">XLOOKUP(H92,'覚醒'!A:A,'覚醒'!B:B)</f>
        <v>再配置▲１秒</v>
      </c>
      <c r="J92" s="3" t="str">
        <f t="array" ref="J92">XLOOKUP(H92,'覚醒'!A:A,'覚醒'!C:C)</f>
        <v>再配置▲１秒</v>
      </c>
      <c r="K92" s="2" t="str">
        <f t="array" ref="K92">XLOOKUP(H92,'覚醒'!A:A,'覚醒'!D:D)</f>
        <v>再配置▲２秒</v>
      </c>
      <c r="L92" s="2" t="str">
        <f t="array" ref="L92">XLOOKUP(H92,'覚醒'!A:A,'覚醒'!E:E)</f>
        <v>再配置▲２秒</v>
      </c>
      <c r="M92" s="2" t="str">
        <f t="array" ref="M92">XLOOKUP(H92,'覚醒'!A:A,'覚醒'!F:F)</f>
        <v>再配置▲２秒</v>
      </c>
      <c r="N92" s="4" t="str">
        <f t="array" ref="N92">XLOOKUP(H92,'覚醒'!A:A,'覚醒'!G:G)</f>
        <v>再配置▲２秒</v>
      </c>
      <c r="O92" s="4" t="str">
        <f t="array" ref="O92">XLOOKUP(H92,'覚醒'!A:A,'覚醒'!H:H)</f>
        <v>再配置▲10秒</v>
      </c>
      <c r="P92" s="1">
        <v>20.0</v>
      </c>
      <c r="Q92" s="2">
        <f>P92-(P92*'キャラ'!$D$2)</f>
        <v>12.24</v>
      </c>
      <c r="R92" s="2">
        <f>P92-(P92*'キャラ'!$E$2)</f>
        <v>11.6</v>
      </c>
    </row>
    <row r="93">
      <c r="A93" s="10">
        <f t="array" ref="A93">XLOOKUP(B93,'キャラ'!A:A,'キャラ'!B:B)</f>
        <v>36</v>
      </c>
      <c r="B93" s="10" t="s">
        <v>210</v>
      </c>
      <c r="C93" s="10" t="s">
        <v>215</v>
      </c>
      <c r="D93" s="10" t="s">
        <v>25</v>
      </c>
      <c r="E93" s="10" t="s">
        <v>21</v>
      </c>
      <c r="F93" s="10" t="s">
        <v>77</v>
      </c>
      <c r="G93" s="9" t="s">
        <v>31</v>
      </c>
      <c r="H93" s="9" t="s">
        <v>139</v>
      </c>
      <c r="I93" s="3" t="str">
        <f t="array" ref="I93">XLOOKUP(H93,'覚醒'!A:A,'覚醒'!B:B)</f>
        <v>HP+250</v>
      </c>
      <c r="J93" s="3" t="str">
        <f t="array" ref="J93">XLOOKUP(H93,'覚醒'!A:A,'覚醒'!C:C)</f>
        <v>遠隔速度▲100</v>
      </c>
      <c r="K93" s="2" t="str">
        <f t="array" ref="K93">XLOOKUP(H93,'覚醒'!A:A,'覚醒'!D:D)</f>
        <v>HP+250、遠隔攻撃+50</v>
      </c>
      <c r="L93" s="2" t="str">
        <f t="array" ref="L93">XLOOKUP(H93,'覚醒'!A:A,'覚醒'!E:E)</f>
        <v>遠隔速度▲100</v>
      </c>
      <c r="M93" s="2" t="str">
        <f t="array" ref="M93">XLOOKUP(H93,'覚醒'!A:A,'覚醒'!F:F)</f>
        <v>HP+500、遠隔攻撃+50</v>
      </c>
      <c r="N93" s="4" t="str">
        <f t="array" ref="N93">XLOOKUP(H93,'覚醒'!A:A,'覚醒'!G:G)</f>
        <v>遠隔速度▲100</v>
      </c>
      <c r="O93" s="4" t="str">
        <f t="array" ref="O93">XLOOKUP(H93,'覚醒'!A:A,'覚醒'!H:H)</f>
        <v>遠隔速度▲300、HP+1000、遠隔攻撃+100</v>
      </c>
    </row>
    <row r="94" hidden="1">
      <c r="A94" s="2">
        <f t="array" ref="A94">XLOOKUP(B94,'キャラ'!A:A,'キャラ'!B:B)</f>
        <v>37</v>
      </c>
      <c r="B94" s="2" t="s">
        <v>216</v>
      </c>
      <c r="C94" s="2" t="s">
        <v>217</v>
      </c>
      <c r="D94" s="2" t="s">
        <v>98</v>
      </c>
      <c r="E94" s="2" t="s">
        <v>21</v>
      </c>
      <c r="F94" s="2" t="s">
        <v>30</v>
      </c>
      <c r="G94" s="3" t="s">
        <v>99</v>
      </c>
      <c r="I94" s="3" t="str">
        <f t="array" ref="I94">XLOOKUP(H94,'覚醒'!A:A,'覚醒'!B:B)</f>
        <v>#N/A</v>
      </c>
      <c r="J94" s="3" t="str">
        <f t="array" ref="J94">XLOOKUP(H94,'覚醒'!A:A,'覚醒'!C:C)</f>
        <v>#N/A</v>
      </c>
      <c r="K94" s="2" t="str">
        <f t="array" ref="K94">XLOOKUP(H94,'覚醒'!A:A,'覚醒'!D:D)</f>
        <v>#N/A</v>
      </c>
      <c r="L94" s="2" t="str">
        <f t="array" ref="L94">XLOOKUP(H94,'覚醒'!A:A,'覚醒'!E:E)</f>
        <v>#N/A</v>
      </c>
      <c r="M94" s="2" t="str">
        <f t="array" ref="M94">XLOOKUP(H94,'覚醒'!A:A,'覚醒'!F:F)</f>
        <v>#N/A</v>
      </c>
      <c r="N94" s="4" t="str">
        <f t="array" ref="N94">XLOOKUP(H94,'覚醒'!A:A,'覚醒'!G:G)</f>
        <v>#N/A</v>
      </c>
      <c r="O94" s="4" t="str">
        <f t="array" ref="O94">XLOOKUP(H94,'覚醒'!A:A,'覚醒'!H:H)</f>
        <v>#N/A</v>
      </c>
    </row>
    <row r="95">
      <c r="A95" s="2">
        <f t="array" ref="A95">XLOOKUP(B95,'キャラ'!A:A,'キャラ'!B:B)</f>
        <v>37</v>
      </c>
      <c r="B95" s="2" t="s">
        <v>216</v>
      </c>
      <c r="C95" s="2" t="s">
        <v>218</v>
      </c>
      <c r="D95" s="2" t="s">
        <v>42</v>
      </c>
      <c r="E95" s="2" t="s">
        <v>21</v>
      </c>
      <c r="F95" s="2" t="s">
        <v>49</v>
      </c>
      <c r="G95" s="1" t="s">
        <v>31</v>
      </c>
      <c r="H95" s="1" t="s">
        <v>108</v>
      </c>
      <c r="I95" s="3" t="str">
        <f t="array" ref="I95">XLOOKUP(H95,'覚醒'!A:A,'覚醒'!B:B)</f>
        <v>HP+300</v>
      </c>
      <c r="J95" s="3" t="str">
        <f t="array" ref="J95">XLOOKUP(H95,'覚醒'!A:A,'覚醒'!C:C)</f>
        <v>HP+300</v>
      </c>
      <c r="K95" s="2" t="str">
        <f t="array" ref="K95">XLOOKUP(H95,'覚醒'!A:A,'覚醒'!D:D)</f>
        <v>HP+300</v>
      </c>
      <c r="L95" s="2" t="str">
        <f t="array" ref="L95">XLOOKUP(H95,'覚醒'!A:A,'覚醒'!E:E)</f>
        <v>HP+300</v>
      </c>
      <c r="M95" s="2" t="str">
        <f t="array" ref="M95">XLOOKUP(H95,'覚醒'!A:A,'覚醒'!F:F)</f>
        <v>HP+300</v>
      </c>
      <c r="N95" s="4" t="str">
        <f t="array" ref="N95">XLOOKUP(H95,'覚醒'!A:A,'覚醒'!G:G)</f>
        <v>HP+500</v>
      </c>
      <c r="O95" s="4" t="str">
        <f t="array" ref="O95">XLOOKUP(H95,'覚醒'!A:A,'覚醒'!H:H)</f>
        <v>HP+2000</v>
      </c>
    </row>
    <row r="96">
      <c r="A96" s="2">
        <f t="array" ref="A96">XLOOKUP(B96,'キャラ'!A:A,'キャラ'!B:B)</f>
        <v>37</v>
      </c>
      <c r="B96" s="2" t="s">
        <v>216</v>
      </c>
      <c r="C96" s="2" t="s">
        <v>219</v>
      </c>
      <c r="D96" s="2" t="s">
        <v>42</v>
      </c>
      <c r="E96" s="1" t="s">
        <v>48</v>
      </c>
      <c r="F96" s="2" t="s">
        <v>35</v>
      </c>
      <c r="G96" s="1" t="s">
        <v>31</v>
      </c>
      <c r="H96" s="1" t="s">
        <v>170</v>
      </c>
      <c r="I96" s="3" t="str">
        <f t="array" ref="I96">XLOOKUP(H96,'覚醒'!A:A,'覚醒'!B:B)</f>
        <v>HP+300</v>
      </c>
      <c r="J96" s="3" t="str">
        <f t="array" ref="J96">XLOOKUP(H96,'覚醒'!A:A,'覚醒'!C:C)</f>
        <v>HP+300</v>
      </c>
      <c r="K96" s="2" t="str">
        <f t="array" ref="K96">XLOOKUP(H96,'覚醒'!A:A,'覚醒'!D:D)</f>
        <v>HP+300</v>
      </c>
      <c r="L96" s="2" t="str">
        <f t="array" ref="L96">XLOOKUP(H96,'覚醒'!A:A,'覚醒'!E:E)</f>
        <v>HP+300</v>
      </c>
      <c r="M96" s="2" t="str">
        <f t="array" ref="M96">XLOOKUP(H96,'覚醒'!A:A,'覚醒'!F:F)</f>
        <v>HP+300</v>
      </c>
      <c r="N96" s="4" t="str">
        <f t="array" ref="N96">XLOOKUP(H96,'覚醒'!A:A,'覚醒'!G:G)</f>
        <v>HP+500</v>
      </c>
      <c r="O96" s="4" t="str">
        <f t="array" ref="O96">XLOOKUP(H96,'覚醒'!A:A,'覚醒'!H:H)</f>
        <v>HP+2000</v>
      </c>
    </row>
    <row r="97" hidden="1">
      <c r="A97" s="2">
        <f t="array" ref="A97">XLOOKUP(B97,'キャラ'!A:A,'キャラ'!B:B)</f>
        <v>38</v>
      </c>
      <c r="B97" s="2" t="s">
        <v>220</v>
      </c>
      <c r="C97" s="2" t="s">
        <v>217</v>
      </c>
      <c r="D97" s="2" t="s">
        <v>98</v>
      </c>
      <c r="E97" s="2" t="s">
        <v>21</v>
      </c>
      <c r="F97" s="2" t="s">
        <v>60</v>
      </c>
      <c r="G97" s="3" t="s">
        <v>99</v>
      </c>
      <c r="I97" s="3" t="str">
        <f t="array" ref="I97">XLOOKUP(H97,'覚醒'!A:A,'覚醒'!B:B)</f>
        <v>#N/A</v>
      </c>
      <c r="J97" s="3" t="str">
        <f t="array" ref="J97">XLOOKUP(H97,'覚醒'!A:A,'覚醒'!C:C)</f>
        <v>#N/A</v>
      </c>
      <c r="K97" s="2" t="str">
        <f t="array" ref="K97">XLOOKUP(H97,'覚醒'!A:A,'覚醒'!D:D)</f>
        <v>#N/A</v>
      </c>
      <c r="L97" s="2" t="str">
        <f t="array" ref="L97">XLOOKUP(H97,'覚醒'!A:A,'覚醒'!E:E)</f>
        <v>#N/A</v>
      </c>
      <c r="M97" s="2" t="str">
        <f t="array" ref="M97">XLOOKUP(H97,'覚醒'!A:A,'覚醒'!F:F)</f>
        <v>#N/A</v>
      </c>
      <c r="N97" s="4" t="str">
        <f t="array" ref="N97">XLOOKUP(H97,'覚醒'!A:A,'覚醒'!G:G)</f>
        <v>#N/A</v>
      </c>
      <c r="O97" s="4" t="str">
        <f t="array" ref="O97">XLOOKUP(H97,'覚醒'!A:A,'覚醒'!H:H)</f>
        <v>#N/A</v>
      </c>
    </row>
    <row r="98" hidden="1">
      <c r="A98" s="2">
        <f t="array" ref="A98">XLOOKUP(B98,'キャラ'!A:A,'キャラ'!B:B)</f>
        <v>39</v>
      </c>
      <c r="B98" s="2" t="s">
        <v>221</v>
      </c>
      <c r="C98" s="2" t="s">
        <v>217</v>
      </c>
      <c r="D98" s="2" t="s">
        <v>20</v>
      </c>
      <c r="E98" s="2" t="s">
        <v>21</v>
      </c>
      <c r="F98" s="2" t="s">
        <v>77</v>
      </c>
      <c r="G98" s="3" t="s">
        <v>99</v>
      </c>
      <c r="I98" s="3" t="str">
        <f t="array" ref="I98">XLOOKUP(H98,'覚醒'!A:A,'覚醒'!B:B)</f>
        <v>#N/A</v>
      </c>
      <c r="J98" s="3" t="str">
        <f t="array" ref="J98">XLOOKUP(H98,'覚醒'!A:A,'覚醒'!C:C)</f>
        <v>#N/A</v>
      </c>
      <c r="K98" s="2" t="str">
        <f t="array" ref="K98">XLOOKUP(H98,'覚醒'!A:A,'覚醒'!D:D)</f>
        <v>#N/A</v>
      </c>
      <c r="L98" s="2" t="str">
        <f t="array" ref="L98">XLOOKUP(H98,'覚醒'!A:A,'覚醒'!E:E)</f>
        <v>#N/A</v>
      </c>
      <c r="M98" s="2" t="str">
        <f t="array" ref="M98">XLOOKUP(H98,'覚醒'!A:A,'覚醒'!F:F)</f>
        <v>#N/A</v>
      </c>
      <c r="N98" s="4" t="str">
        <f t="array" ref="N98">XLOOKUP(H98,'覚醒'!A:A,'覚醒'!G:G)</f>
        <v>#N/A</v>
      </c>
      <c r="O98" s="4" t="str">
        <f t="array" ref="O98">XLOOKUP(H98,'覚醒'!A:A,'覚醒'!H:H)</f>
        <v>#N/A</v>
      </c>
    </row>
    <row r="99">
      <c r="A99" s="2">
        <f t="array" ref="A99">XLOOKUP(B99,'キャラ'!A:A,'キャラ'!B:B)</f>
        <v>39</v>
      </c>
      <c r="B99" s="2" t="s">
        <v>221</v>
      </c>
      <c r="C99" s="2" t="s">
        <v>222</v>
      </c>
      <c r="D99" s="2" t="s">
        <v>42</v>
      </c>
      <c r="E99" s="1" t="s">
        <v>92</v>
      </c>
      <c r="F99" s="2" t="s">
        <v>60</v>
      </c>
      <c r="G99" s="1" t="s">
        <v>31</v>
      </c>
      <c r="H99" s="1" t="s">
        <v>173</v>
      </c>
      <c r="I99" s="3" t="str">
        <f t="array" ref="I99">XLOOKUP(H99,'覚醒'!A:A,'覚醒'!B:B)</f>
        <v>再配置▲１秒</v>
      </c>
      <c r="J99" s="3" t="str">
        <f t="array" ref="J99">XLOOKUP(H99,'覚醒'!A:A,'覚醒'!C:C)</f>
        <v>再配置▲１秒</v>
      </c>
      <c r="K99" s="2" t="str">
        <f t="array" ref="K99">XLOOKUP(H99,'覚醒'!A:A,'覚醒'!D:D)</f>
        <v>再配置▲２秒</v>
      </c>
      <c r="L99" s="2" t="str">
        <f t="array" ref="L99">XLOOKUP(H99,'覚醒'!A:A,'覚醒'!E:E)</f>
        <v>COST▲１</v>
      </c>
      <c r="M99" s="2" t="str">
        <f t="array" ref="M99">XLOOKUP(H99,'覚醒'!A:A,'覚醒'!F:F)</f>
        <v>再配置▲２秒</v>
      </c>
      <c r="N99" s="4" t="str">
        <f t="array" ref="N99">XLOOKUP(H99,'覚醒'!A:A,'覚醒'!G:G)</f>
        <v>COST▲１</v>
      </c>
      <c r="O99" s="4" t="str">
        <f t="array" ref="O99">XLOOKUP(H99,'覚醒'!A:A,'覚醒'!H:H)</f>
        <v>再配置▲6秒、COST▲2</v>
      </c>
      <c r="P99" s="1">
        <v>54.0</v>
      </c>
      <c r="Q99" s="2">
        <f>P99-(P99*'キャラ'!$D$2)</f>
        <v>33.048</v>
      </c>
      <c r="R99" s="2">
        <f>P99-(P99*'キャラ'!$E$2)</f>
        <v>31.32</v>
      </c>
    </row>
    <row r="100">
      <c r="A100" s="10">
        <f t="array" ref="A100">XLOOKUP(B100,'キャラ'!A:A,'キャラ'!B:B)</f>
        <v>39</v>
      </c>
      <c r="B100" s="10" t="s">
        <v>221</v>
      </c>
      <c r="C100" s="10" t="s">
        <v>223</v>
      </c>
      <c r="D100" s="10" t="s">
        <v>25</v>
      </c>
      <c r="E100" s="10" t="s">
        <v>21</v>
      </c>
      <c r="F100" s="10" t="s">
        <v>77</v>
      </c>
      <c r="G100" s="9" t="s">
        <v>27</v>
      </c>
      <c r="H100" s="9" t="s">
        <v>139</v>
      </c>
      <c r="I100" s="3" t="str">
        <f t="array" ref="I100">XLOOKUP(H100,'覚醒'!A:A,'覚醒'!B:B)</f>
        <v>HP+250</v>
      </c>
      <c r="J100" s="3" t="str">
        <f t="array" ref="J100">XLOOKUP(H100,'覚醒'!A:A,'覚醒'!C:C)</f>
        <v>遠隔速度▲100</v>
      </c>
      <c r="K100" s="2" t="str">
        <f t="array" ref="K100">XLOOKUP(H100,'覚醒'!A:A,'覚醒'!D:D)</f>
        <v>HP+250、遠隔攻撃+50</v>
      </c>
      <c r="L100" s="2" t="str">
        <f t="array" ref="L100">XLOOKUP(H100,'覚醒'!A:A,'覚醒'!E:E)</f>
        <v>遠隔速度▲100</v>
      </c>
      <c r="M100" s="2" t="str">
        <f t="array" ref="M100">XLOOKUP(H100,'覚醒'!A:A,'覚醒'!F:F)</f>
        <v>HP+500、遠隔攻撃+50</v>
      </c>
      <c r="N100" s="4" t="str">
        <f t="array" ref="N100">XLOOKUP(H100,'覚醒'!A:A,'覚醒'!G:G)</f>
        <v>遠隔速度▲100</v>
      </c>
      <c r="O100" s="4" t="str">
        <f t="array" ref="O100">XLOOKUP(H100,'覚醒'!A:A,'覚醒'!H:H)</f>
        <v>遠隔速度▲300、HP+1000、遠隔攻撃+100</v>
      </c>
    </row>
    <row r="101" hidden="1">
      <c r="A101" s="2">
        <f t="array" ref="A101">XLOOKUP(B101,'キャラ'!A:A,'キャラ'!B:B)</f>
        <v>40</v>
      </c>
      <c r="B101" s="2" t="s">
        <v>224</v>
      </c>
      <c r="C101" s="2" t="s">
        <v>225</v>
      </c>
      <c r="D101" s="2" t="s">
        <v>20</v>
      </c>
      <c r="E101" s="2" t="s">
        <v>21</v>
      </c>
      <c r="F101" s="2" t="s">
        <v>22</v>
      </c>
      <c r="G101" s="1" t="s">
        <v>23</v>
      </c>
      <c r="I101" s="3" t="str">
        <f t="array" ref="I101">XLOOKUP(H101,'覚醒'!A:A,'覚醒'!B:B)</f>
        <v>#N/A</v>
      </c>
      <c r="J101" s="3" t="str">
        <f t="array" ref="J101">XLOOKUP(H101,'覚醒'!A:A,'覚醒'!C:C)</f>
        <v>#N/A</v>
      </c>
      <c r="K101" s="2" t="str">
        <f t="array" ref="K101">XLOOKUP(H101,'覚醒'!A:A,'覚醒'!D:D)</f>
        <v>#N/A</v>
      </c>
      <c r="L101" s="2" t="str">
        <f t="array" ref="L101">XLOOKUP(H101,'覚醒'!A:A,'覚醒'!E:E)</f>
        <v>#N/A</v>
      </c>
      <c r="M101" s="2" t="str">
        <f t="array" ref="M101">XLOOKUP(H101,'覚醒'!A:A,'覚醒'!F:F)</f>
        <v>#N/A</v>
      </c>
      <c r="N101" s="4" t="str">
        <f t="array" ref="N101">XLOOKUP(H101,'覚醒'!A:A,'覚醒'!G:G)</f>
        <v>#N/A</v>
      </c>
      <c r="O101" s="4" t="str">
        <f t="array" ref="O101">XLOOKUP(H101,'覚醒'!A:A,'覚醒'!H:H)</f>
        <v>#N/A</v>
      </c>
    </row>
    <row r="102">
      <c r="A102" s="2">
        <f t="array" ref="A102">XLOOKUP(B102,'キャラ'!A:A,'キャラ'!B:B)</f>
        <v>40</v>
      </c>
      <c r="B102" s="2" t="s">
        <v>224</v>
      </c>
      <c r="C102" s="2" t="s">
        <v>226</v>
      </c>
      <c r="D102" s="2" t="s">
        <v>25</v>
      </c>
      <c r="E102" s="1" t="s">
        <v>227</v>
      </c>
      <c r="F102" s="2" t="s">
        <v>30</v>
      </c>
      <c r="G102" s="1" t="s">
        <v>31</v>
      </c>
      <c r="H102" s="1" t="s">
        <v>90</v>
      </c>
      <c r="I102" s="3" t="str">
        <f t="array" ref="I102">XLOOKUP(H102,'覚醒'!A:A,'覚醒'!B:B)</f>
        <v>再配置▲１秒</v>
      </c>
      <c r="J102" s="3" t="str">
        <f t="array" ref="J102">XLOOKUP(H102,'覚醒'!A:A,'覚醒'!C:C)</f>
        <v>再配置▲１秒</v>
      </c>
      <c r="K102" s="2" t="str">
        <f t="array" ref="K102">XLOOKUP(H102,'覚醒'!A:A,'覚醒'!D:D)</f>
        <v>再配置▲１秒</v>
      </c>
      <c r="L102" s="2" t="str">
        <f t="array" ref="L102">XLOOKUP(H102,'覚醒'!A:A,'覚醒'!E:E)</f>
        <v>再配置▲１秒</v>
      </c>
      <c r="M102" s="2" t="str">
        <f t="array" ref="M102">XLOOKUP(H102,'覚醒'!A:A,'覚醒'!F:F)</f>
        <v>再配置▲１秒</v>
      </c>
      <c r="N102" s="4" t="str">
        <f t="array" ref="N102">XLOOKUP(H102,'覚醒'!A:A,'覚醒'!G:G)</f>
        <v>COST▲１</v>
      </c>
      <c r="O102" s="4" t="str">
        <f t="array" ref="O102">XLOOKUP(H102,'覚醒'!A:A,'覚醒'!H:H)</f>
        <v>再配置▲5秒、COST▲1</v>
      </c>
      <c r="P102" s="1">
        <v>55.0</v>
      </c>
      <c r="Q102" s="2">
        <f>P102-(P102*'キャラ'!$D$2)</f>
        <v>33.66</v>
      </c>
      <c r="R102" s="2">
        <f>P102-(P102*'キャラ'!$E$2)</f>
        <v>31.9</v>
      </c>
    </row>
    <row r="103">
      <c r="A103" s="5">
        <f t="array" ref="A103">XLOOKUP(B103,'キャラ'!A:A,'キャラ'!B:B)</f>
        <v>41</v>
      </c>
      <c r="B103" s="5" t="s">
        <v>228</v>
      </c>
      <c r="C103" s="5" t="s">
        <v>229</v>
      </c>
      <c r="D103" s="5" t="s">
        <v>42</v>
      </c>
      <c r="E103" s="5" t="s">
        <v>230</v>
      </c>
      <c r="F103" s="5" t="s">
        <v>30</v>
      </c>
      <c r="G103" s="6" t="s">
        <v>31</v>
      </c>
      <c r="H103" s="1" t="s">
        <v>231</v>
      </c>
      <c r="I103" s="3" t="str">
        <f t="array" ref="I103">XLOOKUP(H103,'覚醒'!A:A,'覚醒'!B:B)</f>
        <v>***</v>
      </c>
      <c r="J103" s="3" t="str">
        <f t="array" ref="J103">XLOOKUP(H103,'覚醒'!A:A,'覚醒'!C:C)</f>
        <v>再配置▲１秒</v>
      </c>
      <c r="K103" s="2" t="str">
        <f t="array" ref="K103">XLOOKUP(H103,'覚醒'!A:A,'覚醒'!D:D)</f>
        <v>再配置▲１秒</v>
      </c>
      <c r="L103" s="2" t="str">
        <f t="array" ref="L103">XLOOKUP(H103,'覚醒'!A:A,'覚醒'!E:E)</f>
        <v>***</v>
      </c>
      <c r="M103" s="2" t="str">
        <f t="array" ref="M103">XLOOKUP(H103,'覚醒'!A:A,'覚醒'!F:F)</f>
        <v>再配置▲１秒</v>
      </c>
      <c r="N103" s="4" t="str">
        <f t="array" ref="N103">XLOOKUP(H103,'覚醒'!A:A,'覚醒'!G:G)</f>
        <v>***</v>
      </c>
      <c r="O103" s="4" t="str">
        <f t="array" ref="O103">XLOOKUP(H103,'覚醒'!A:A,'覚醒'!H:H)</f>
        <v>再配置▲3秒</v>
      </c>
      <c r="P103" s="1">
        <v>57.0</v>
      </c>
      <c r="Q103" s="2">
        <f>P103-(P103*'キャラ'!$D$2)</f>
        <v>34.884</v>
      </c>
      <c r="R103" s="2">
        <f>P103-(P103*'キャラ'!$E$2)</f>
        <v>33.06</v>
      </c>
      <c r="S103" s="1"/>
      <c r="T103" s="1"/>
    </row>
    <row r="104">
      <c r="A104" s="2">
        <f t="array" ref="A104">XLOOKUP(B104,'キャラ'!A:A,'キャラ'!B:B)</f>
        <v>41</v>
      </c>
      <c r="B104" s="2" t="s">
        <v>228</v>
      </c>
      <c r="C104" s="2" t="s">
        <v>232</v>
      </c>
      <c r="D104" s="2" t="s">
        <v>42</v>
      </c>
      <c r="E104" s="1" t="s">
        <v>233</v>
      </c>
      <c r="F104" s="2" t="s">
        <v>22</v>
      </c>
      <c r="G104" s="1" t="s">
        <v>27</v>
      </c>
      <c r="H104" s="1" t="s">
        <v>43</v>
      </c>
      <c r="I104" s="3" t="str">
        <f t="array" ref="I104">XLOOKUP(H104,'覚醒'!A:A,'覚醒'!B:B)</f>
        <v>再配置▲１秒</v>
      </c>
      <c r="J104" s="3" t="str">
        <f t="array" ref="J104">XLOOKUP(H104,'覚醒'!A:A,'覚醒'!C:C)</f>
        <v>再配置▲１秒</v>
      </c>
      <c r="K104" s="2" t="str">
        <f t="array" ref="K104">XLOOKUP(H104,'覚醒'!A:A,'覚醒'!D:D)</f>
        <v>再配置▲２秒</v>
      </c>
      <c r="L104" s="2" t="str">
        <f t="array" ref="L104">XLOOKUP(H104,'覚醒'!A:A,'覚醒'!E:E)</f>
        <v>COST▲１</v>
      </c>
      <c r="M104" s="2" t="str">
        <f t="array" ref="M104">XLOOKUP(H104,'覚醒'!A:A,'覚醒'!F:F)</f>
        <v>再配置▲２秒</v>
      </c>
      <c r="N104" s="4" t="str">
        <f t="array" ref="N104">XLOOKUP(H104,'覚醒'!A:A,'覚醒'!G:G)</f>
        <v>COST▲１</v>
      </c>
      <c r="O104" s="4" t="str">
        <f t="array" ref="O104">XLOOKUP(H104,'覚醒'!A:A,'覚醒'!H:H)</f>
        <v>再配置▲6秒、COST▲2</v>
      </c>
      <c r="P104" s="1">
        <v>24.0</v>
      </c>
      <c r="Q104" s="2">
        <f>P104-(P104*'キャラ'!$D$2)</f>
        <v>14.688</v>
      </c>
      <c r="R104" s="2">
        <f>P104-(P104*'キャラ'!$E$2)</f>
        <v>13.92</v>
      </c>
    </row>
    <row r="105">
      <c r="A105" s="2">
        <f t="array" ref="A105">XLOOKUP(B105,'キャラ'!A:A,'キャラ'!B:B)</f>
        <v>41</v>
      </c>
      <c r="B105" s="2" t="s">
        <v>228</v>
      </c>
      <c r="C105" s="2" t="s">
        <v>234</v>
      </c>
      <c r="D105" s="2" t="s">
        <v>25</v>
      </c>
      <c r="E105" s="2" t="s">
        <v>230</v>
      </c>
      <c r="F105" s="2" t="s">
        <v>30</v>
      </c>
      <c r="G105" s="1" t="s">
        <v>31</v>
      </c>
      <c r="H105" s="1" t="s">
        <v>235</v>
      </c>
      <c r="I105" s="3" t="str">
        <f t="array" ref="I105">XLOOKUP(H105,'覚醒'!A:A,'覚醒'!B:B)</f>
        <v>近接速度▲100、近接攻撃+25</v>
      </c>
      <c r="J105" s="3" t="str">
        <f t="array" ref="J105">XLOOKUP(H105,'覚醒'!A:A,'覚醒'!C:C)</f>
        <v>HP+250、近接攻撃+25</v>
      </c>
      <c r="K105" s="2" t="str">
        <f t="array" ref="K105">XLOOKUP(H105,'覚醒'!A:A,'覚醒'!D:D)</f>
        <v>HP+250</v>
      </c>
      <c r="L105" s="2" t="str">
        <f t="array" ref="L105">XLOOKUP(H105,'覚醒'!A:A,'覚醒'!E:E)</f>
        <v>近接攻撃+25</v>
      </c>
      <c r="M105" s="2" t="str">
        <f t="array" ref="M105">XLOOKUP(H105,'覚醒'!A:A,'覚醒'!F:F)</f>
        <v>近接速度▲100、近接攻撃+25</v>
      </c>
      <c r="N105" s="4" t="str">
        <f t="array" ref="N105">XLOOKUP(H105,'覚醒'!A:A,'覚醒'!G:G)</f>
        <v>HP+250</v>
      </c>
      <c r="O105" s="4" t="str">
        <f t="array" ref="O105">XLOOKUP(H105,'覚醒'!A:A,'覚醒'!H:H)</f>
        <v>近接速度▲200、HP+1000、近接攻撃+100</v>
      </c>
    </row>
    <row r="106">
      <c r="A106" s="2">
        <f t="array" ref="A106">XLOOKUP(B106,'キャラ'!A:A,'キャラ'!B:B)</f>
        <v>41</v>
      </c>
      <c r="B106" s="2" t="s">
        <v>228</v>
      </c>
      <c r="C106" s="2" t="s">
        <v>236</v>
      </c>
      <c r="D106" s="2" t="s">
        <v>25</v>
      </c>
      <c r="E106" s="2" t="s">
        <v>230</v>
      </c>
      <c r="F106" s="2" t="s">
        <v>35</v>
      </c>
      <c r="G106" s="1" t="s">
        <v>27</v>
      </c>
      <c r="H106" s="1" t="s">
        <v>189</v>
      </c>
      <c r="I106" s="3" t="str">
        <f t="array" ref="I106">XLOOKUP(H106,'覚醒'!A:A,'覚醒'!B:B)</f>
        <v>HP+500</v>
      </c>
      <c r="J106" s="3" t="str">
        <f t="array" ref="J106">XLOOKUP(H106,'覚醒'!A:A,'覚醒'!C:C)</f>
        <v>防御+50</v>
      </c>
      <c r="K106" s="2" t="str">
        <f t="array" ref="K106">XLOOKUP(H106,'覚醒'!A:A,'覚醒'!D:D)</f>
        <v>HP+500</v>
      </c>
      <c r="L106" s="2" t="str">
        <f t="array" ref="L106">XLOOKUP(H106,'覚醒'!A:A,'覚醒'!E:E)</f>
        <v>近接攻撃+50</v>
      </c>
      <c r="M106" s="2" t="str">
        <f t="array" ref="M106">XLOOKUP(H106,'覚醒'!A:A,'覚醒'!F:F)</f>
        <v>HP+500、防御+50</v>
      </c>
      <c r="N106" s="4" t="str">
        <f t="array" ref="N106">XLOOKUP(H106,'覚醒'!A:A,'覚醒'!G:G)</f>
        <v>近接攻撃+50</v>
      </c>
      <c r="O106" s="4" t="str">
        <f t="array" ref="O106">XLOOKUP(H106,'覚醒'!A:A,'覚醒'!H:H)</f>
        <v>HP+1500、防御+100、近接攻撃+100</v>
      </c>
    </row>
    <row r="107">
      <c r="A107" s="2">
        <f t="array" ref="A107">XLOOKUP(B107,'キャラ'!A:A,'キャラ'!B:B)</f>
        <v>42</v>
      </c>
      <c r="B107" s="2" t="s">
        <v>237</v>
      </c>
      <c r="C107" s="2" t="s">
        <v>238</v>
      </c>
      <c r="D107" s="2" t="s">
        <v>42</v>
      </c>
      <c r="E107" s="2" t="s">
        <v>230</v>
      </c>
      <c r="F107" s="2" t="s">
        <v>35</v>
      </c>
      <c r="G107" s="1" t="s">
        <v>31</v>
      </c>
      <c r="H107" s="1" t="s">
        <v>239</v>
      </c>
      <c r="I107" s="3" t="str">
        <f t="array" ref="I107">XLOOKUP(H107,'覚醒'!A:A,'覚醒'!B:B)</f>
        <v>HP+300、遠隔攻撃+20</v>
      </c>
      <c r="J107" s="3" t="str">
        <f t="array" ref="J107">XLOOKUP(H107,'覚醒'!A:A,'覚醒'!C:C)</f>
        <v>HP+300、遠隔攻撃+20</v>
      </c>
      <c r="K107" s="2" t="str">
        <f t="array" ref="K107">XLOOKUP(H107,'覚醒'!A:A,'覚醒'!D:D)</f>
        <v>HP+300、遠隔攻撃+20</v>
      </c>
      <c r="L107" s="2" t="str">
        <f t="array" ref="L107">XLOOKUP(H107,'覚醒'!A:A,'覚醒'!E:E)</f>
        <v>HP+300</v>
      </c>
      <c r="M107" s="2" t="str">
        <f t="array" ref="M107">XLOOKUP(H107,'覚醒'!A:A,'覚醒'!F:F)</f>
        <v>HP+300、遠隔攻撃+20</v>
      </c>
      <c r="N107" s="4" t="str">
        <f t="array" ref="N107">XLOOKUP(H107,'覚醒'!A:A,'覚醒'!G:G)</f>
        <v>遠隔攻撃+20、COST▲1</v>
      </c>
      <c r="O107" s="4" t="str">
        <f t="array" ref="O107">XLOOKUP(H107,'覚醒'!A:A,'覚醒'!H:H)</f>
        <v>HP+1500、遠隔攻撃+100、COST▲1</v>
      </c>
    </row>
    <row r="108">
      <c r="A108" s="10">
        <f t="array" ref="A108">XLOOKUP(B108,'キャラ'!A:A,'キャラ'!B:B)</f>
        <v>42</v>
      </c>
      <c r="B108" s="10" t="s">
        <v>237</v>
      </c>
      <c r="C108" s="10" t="s">
        <v>240</v>
      </c>
      <c r="D108" s="10" t="s">
        <v>25</v>
      </c>
      <c r="E108" s="10" t="s">
        <v>230</v>
      </c>
      <c r="F108" s="10" t="s">
        <v>77</v>
      </c>
      <c r="G108" s="9" t="s">
        <v>31</v>
      </c>
      <c r="H108" s="9" t="s">
        <v>241</v>
      </c>
      <c r="I108" s="3" t="str">
        <f t="array" ref="I108">XLOOKUP(H108,'覚醒'!A:A,'覚醒'!B:B)</f>
        <v>HP+500</v>
      </c>
      <c r="J108" s="3" t="str">
        <f t="array" ref="J108">XLOOKUP(H108,'覚醒'!A:A,'覚醒'!C:C)</f>
        <v>近接速度▲50</v>
      </c>
      <c r="K108" s="2" t="str">
        <f t="array" ref="K108">XLOOKUP(H108,'覚醒'!A:A,'覚醒'!D:D)</f>
        <v>HP+500</v>
      </c>
      <c r="L108" s="2" t="str">
        <f t="array" ref="L108">XLOOKUP(H108,'覚醒'!A:A,'覚醒'!E:E)</f>
        <v>近接速度▲50</v>
      </c>
      <c r="M108" s="2" t="str">
        <f t="array" ref="M108">XLOOKUP(H108,'覚醒'!A:A,'覚醒'!F:F)</f>
        <v>HP+500、近接速度▲50</v>
      </c>
      <c r="N108" s="4" t="str">
        <f t="array" ref="N108">XLOOKUP(H108,'覚醒'!A:A,'覚醒'!G:G)</f>
        <v>近接速度▲50</v>
      </c>
      <c r="O108" s="4" t="str">
        <f t="array" ref="O108">XLOOKUP(H108,'覚醒'!A:A,'覚醒'!H:H)</f>
        <v>近接速度▲200、HP+1500</v>
      </c>
    </row>
    <row r="109">
      <c r="A109" s="2">
        <f t="array" ref="A109">XLOOKUP(B109,'キャラ'!A:A,'キャラ'!B:B)</f>
        <v>42</v>
      </c>
      <c r="B109" s="2" t="s">
        <v>237</v>
      </c>
      <c r="C109" s="2" t="s">
        <v>242</v>
      </c>
      <c r="D109" s="2" t="s">
        <v>25</v>
      </c>
      <c r="E109" s="1" t="s">
        <v>233</v>
      </c>
      <c r="F109" s="2" t="s">
        <v>35</v>
      </c>
      <c r="G109" s="1" t="s">
        <v>31</v>
      </c>
      <c r="H109" s="1" t="s">
        <v>243</v>
      </c>
      <c r="I109" s="3" t="str">
        <f t="array" ref="I109">XLOOKUP(H109,'覚醒'!A:A,'覚醒'!B:B)</f>
        <v>HP+500</v>
      </c>
      <c r="J109" s="3" t="str">
        <f t="array" ref="J109">XLOOKUP(H109,'覚醒'!A:A,'覚醒'!C:C)</f>
        <v>遠隔攻撃+50</v>
      </c>
      <c r="K109" s="2" t="str">
        <f t="array" ref="K109">XLOOKUP(H109,'覚醒'!A:A,'覚醒'!D:D)</f>
        <v>HP+500</v>
      </c>
      <c r="L109" s="2" t="str">
        <f t="array" ref="L109">XLOOKUP(H109,'覚醒'!A:A,'覚醒'!E:E)</f>
        <v>遠隔攻撃+50</v>
      </c>
      <c r="M109" s="2" t="str">
        <f t="array" ref="M109">XLOOKUP(H109,'覚醒'!A:A,'覚醒'!F:F)</f>
        <v>HP+500、遠隔攻撃+50</v>
      </c>
      <c r="N109" s="4" t="str">
        <f t="array" ref="N109">XLOOKUP(H109,'覚醒'!A:A,'覚醒'!G:G)</f>
        <v>遠隔攻撃+50</v>
      </c>
      <c r="O109" s="4" t="str">
        <f t="array" ref="O109">XLOOKUP(H109,'覚醒'!A:A,'覚醒'!H:H)</f>
        <v>HP+1500、遠隔攻撃+200</v>
      </c>
    </row>
    <row r="110">
      <c r="A110" s="2">
        <f t="array" ref="A110">XLOOKUP(B110,'キャラ'!A:A,'キャラ'!B:B)</f>
        <v>43</v>
      </c>
      <c r="B110" s="2" t="s">
        <v>244</v>
      </c>
      <c r="C110" s="2" t="s">
        <v>245</v>
      </c>
      <c r="D110" s="2" t="s">
        <v>42</v>
      </c>
      <c r="E110" s="1" t="s">
        <v>233</v>
      </c>
      <c r="F110" s="2" t="s">
        <v>49</v>
      </c>
      <c r="G110" s="1" t="s">
        <v>31</v>
      </c>
      <c r="H110" s="1" t="s">
        <v>108</v>
      </c>
      <c r="I110" s="3" t="str">
        <f t="array" ref="I110">XLOOKUP(H110,'覚醒'!A:A,'覚醒'!B:B)</f>
        <v>HP+300</v>
      </c>
      <c r="J110" s="3" t="str">
        <f t="array" ref="J110">XLOOKUP(H110,'覚醒'!A:A,'覚醒'!C:C)</f>
        <v>HP+300</v>
      </c>
      <c r="K110" s="2" t="str">
        <f t="array" ref="K110">XLOOKUP(H110,'覚醒'!A:A,'覚醒'!D:D)</f>
        <v>HP+300</v>
      </c>
      <c r="L110" s="2" t="str">
        <f t="array" ref="L110">XLOOKUP(H110,'覚醒'!A:A,'覚醒'!E:E)</f>
        <v>HP+300</v>
      </c>
      <c r="M110" s="2" t="str">
        <f t="array" ref="M110">XLOOKUP(H110,'覚醒'!A:A,'覚醒'!F:F)</f>
        <v>HP+300</v>
      </c>
      <c r="N110" s="4" t="str">
        <f t="array" ref="N110">XLOOKUP(H110,'覚醒'!A:A,'覚醒'!G:G)</f>
        <v>HP+500</v>
      </c>
      <c r="O110" s="4" t="str">
        <f t="array" ref="O110">XLOOKUP(H110,'覚醒'!A:A,'覚醒'!H:H)</f>
        <v>HP+2000</v>
      </c>
    </row>
    <row r="111" hidden="1">
      <c r="A111" s="2">
        <f t="array" ref="A111">XLOOKUP(B111,'キャラ'!A:A,'キャラ'!B:B)</f>
        <v>43</v>
      </c>
      <c r="B111" s="2" t="s">
        <v>244</v>
      </c>
      <c r="C111" s="2" t="s">
        <v>246</v>
      </c>
      <c r="D111" s="2" t="s">
        <v>20</v>
      </c>
      <c r="E111" s="2" t="s">
        <v>230</v>
      </c>
      <c r="F111" s="2" t="s">
        <v>35</v>
      </c>
      <c r="G111" s="3" t="s">
        <v>99</v>
      </c>
      <c r="I111" s="3" t="str">
        <f t="array" ref="I111">XLOOKUP(H111,'覚醒'!A:A,'覚醒'!B:B)</f>
        <v>#N/A</v>
      </c>
      <c r="J111" s="3" t="str">
        <f t="array" ref="J111">XLOOKUP(H111,'覚醒'!A:A,'覚醒'!C:C)</f>
        <v>#N/A</v>
      </c>
      <c r="K111" s="2" t="str">
        <f t="array" ref="K111">XLOOKUP(H111,'覚醒'!A:A,'覚醒'!D:D)</f>
        <v>#N/A</v>
      </c>
      <c r="L111" s="2" t="str">
        <f t="array" ref="L111">XLOOKUP(H111,'覚醒'!A:A,'覚醒'!E:E)</f>
        <v>#N/A</v>
      </c>
      <c r="M111" s="2" t="str">
        <f t="array" ref="M111">XLOOKUP(H111,'覚醒'!A:A,'覚醒'!F:F)</f>
        <v>#N/A</v>
      </c>
      <c r="N111" s="4" t="str">
        <f t="array" ref="N111">XLOOKUP(H111,'覚醒'!A:A,'覚醒'!G:G)</f>
        <v>#N/A</v>
      </c>
      <c r="O111" s="4" t="str">
        <f t="array" ref="O111">XLOOKUP(H111,'覚醒'!A:A,'覚醒'!H:H)</f>
        <v>#N/A</v>
      </c>
    </row>
    <row r="112" hidden="1">
      <c r="A112" s="2">
        <f t="array" ref="A112">XLOOKUP(B112,'キャラ'!A:A,'キャラ'!B:B)</f>
        <v>44</v>
      </c>
      <c r="B112" s="2" t="s">
        <v>247</v>
      </c>
      <c r="C112" s="2" t="s">
        <v>248</v>
      </c>
      <c r="D112" s="2" t="s">
        <v>20</v>
      </c>
      <c r="E112" s="2" t="s">
        <v>249</v>
      </c>
      <c r="F112" s="2" t="s">
        <v>60</v>
      </c>
      <c r="G112" s="3" t="s">
        <v>99</v>
      </c>
      <c r="I112" s="3" t="str">
        <f t="array" ref="I112">XLOOKUP(H112,'覚醒'!A:A,'覚醒'!B:B)</f>
        <v>#N/A</v>
      </c>
      <c r="J112" s="3" t="str">
        <f t="array" ref="J112">XLOOKUP(H112,'覚醒'!A:A,'覚醒'!C:C)</f>
        <v>#N/A</v>
      </c>
      <c r="K112" s="2" t="str">
        <f t="array" ref="K112">XLOOKUP(H112,'覚醒'!A:A,'覚醒'!D:D)</f>
        <v>#N/A</v>
      </c>
      <c r="L112" s="2" t="str">
        <f t="array" ref="L112">XLOOKUP(H112,'覚醒'!A:A,'覚醒'!E:E)</f>
        <v>#N/A</v>
      </c>
      <c r="M112" s="2" t="str">
        <f t="array" ref="M112">XLOOKUP(H112,'覚醒'!A:A,'覚醒'!F:F)</f>
        <v>#N/A</v>
      </c>
      <c r="N112" s="4" t="str">
        <f t="array" ref="N112">XLOOKUP(H112,'覚醒'!A:A,'覚醒'!G:G)</f>
        <v>#N/A</v>
      </c>
      <c r="O112" s="4" t="str">
        <f t="array" ref="O112">XLOOKUP(H112,'覚醒'!A:A,'覚醒'!H:H)</f>
        <v>#N/A</v>
      </c>
    </row>
    <row r="113">
      <c r="A113" s="2">
        <f t="array" ref="A113">XLOOKUP(B113,'キャラ'!A:A,'キャラ'!B:B)</f>
        <v>44</v>
      </c>
      <c r="B113" s="2" t="s">
        <v>247</v>
      </c>
      <c r="C113" s="2" t="s">
        <v>250</v>
      </c>
      <c r="D113" s="2" t="s">
        <v>25</v>
      </c>
      <c r="E113" s="1" t="s">
        <v>251</v>
      </c>
      <c r="F113" s="2" t="s">
        <v>22</v>
      </c>
      <c r="G113" s="1" t="s">
        <v>27</v>
      </c>
      <c r="H113" s="1" t="s">
        <v>252</v>
      </c>
      <c r="I113" s="3" t="str">
        <f t="array" ref="I113">XLOOKUP(H113,'覚醒'!A:A,'覚醒'!B:B)</f>
        <v>COST▲１</v>
      </c>
      <c r="J113" s="3" t="str">
        <f t="array" ref="J113">XLOOKUP(H113,'覚醒'!A:A,'覚醒'!C:C)</f>
        <v>COST▲１</v>
      </c>
      <c r="K113" s="2" t="str">
        <f t="array" ref="K113">XLOOKUP(H113,'覚醒'!A:A,'覚醒'!D:D)</f>
        <v>COST▲１</v>
      </c>
      <c r="L113" s="2" t="str">
        <f t="array" ref="L113">XLOOKUP(H113,'覚醒'!A:A,'覚醒'!E:E)</f>
        <v>COST▲１</v>
      </c>
      <c r="M113" s="2" t="str">
        <f t="array" ref="M113">XLOOKUP(H113,'覚醒'!A:A,'覚醒'!F:F)</f>
        <v>COST▲１</v>
      </c>
      <c r="N113" s="4" t="str">
        <f t="array" ref="N113">XLOOKUP(H113,'覚醒'!A:A,'覚醒'!G:G)</f>
        <v>COST▲１</v>
      </c>
      <c r="O113" s="4" t="str">
        <f t="array" ref="O113">XLOOKUP(H113,'覚醒'!A:A,'覚醒'!H:H)</f>
        <v>COST▲6</v>
      </c>
    </row>
    <row r="114" hidden="1">
      <c r="A114" s="2">
        <f t="array" ref="A114">XLOOKUP(B114,'キャラ'!A:A,'キャラ'!B:B)</f>
        <v>45</v>
      </c>
      <c r="B114" s="2" t="s">
        <v>253</v>
      </c>
      <c r="C114" s="2" t="s">
        <v>248</v>
      </c>
      <c r="D114" s="2" t="s">
        <v>20</v>
      </c>
      <c r="E114" s="2" t="s">
        <v>249</v>
      </c>
      <c r="F114" s="2" t="s">
        <v>60</v>
      </c>
      <c r="G114" s="3" t="s">
        <v>99</v>
      </c>
      <c r="I114" s="3" t="str">
        <f t="array" ref="I114">XLOOKUP(H114,'覚醒'!A:A,'覚醒'!B:B)</f>
        <v>#N/A</v>
      </c>
      <c r="J114" s="3" t="str">
        <f t="array" ref="J114">XLOOKUP(H114,'覚醒'!A:A,'覚醒'!C:C)</f>
        <v>#N/A</v>
      </c>
      <c r="K114" s="2" t="str">
        <f t="array" ref="K114">XLOOKUP(H114,'覚醒'!A:A,'覚醒'!D:D)</f>
        <v>#N/A</v>
      </c>
      <c r="L114" s="2" t="str">
        <f t="array" ref="L114">XLOOKUP(H114,'覚醒'!A:A,'覚醒'!E:E)</f>
        <v>#N/A</v>
      </c>
      <c r="M114" s="2" t="str">
        <f t="array" ref="M114">XLOOKUP(H114,'覚醒'!A:A,'覚醒'!F:F)</f>
        <v>#N/A</v>
      </c>
      <c r="N114" s="4" t="str">
        <f t="array" ref="N114">XLOOKUP(H114,'覚醒'!A:A,'覚醒'!G:G)</f>
        <v>#N/A</v>
      </c>
      <c r="O114" s="4" t="str">
        <f t="array" ref="O114">XLOOKUP(H114,'覚醒'!A:A,'覚醒'!H:H)</f>
        <v>#N/A</v>
      </c>
    </row>
    <row r="115">
      <c r="A115" s="2">
        <f t="array" ref="A115">XLOOKUP(B115,'キャラ'!A:A,'キャラ'!B:B)</f>
        <v>45</v>
      </c>
      <c r="B115" s="2" t="s">
        <v>253</v>
      </c>
      <c r="C115" s="2" t="s">
        <v>254</v>
      </c>
      <c r="D115" s="2" t="s">
        <v>42</v>
      </c>
      <c r="E115" s="1" t="s">
        <v>255</v>
      </c>
      <c r="F115" s="2" t="s">
        <v>30</v>
      </c>
      <c r="G115" s="1" t="s">
        <v>31</v>
      </c>
      <c r="H115" s="1" t="s">
        <v>82</v>
      </c>
      <c r="I115" s="3" t="str">
        <f t="array" ref="I115">XLOOKUP(H115,'覚醒'!A:A,'覚醒'!B:B)</f>
        <v>HP+300、近接攻撃+20</v>
      </c>
      <c r="J115" s="3" t="str">
        <f t="array" ref="J115">XLOOKUP(H115,'覚醒'!A:A,'覚醒'!C:C)</f>
        <v>HP+300、近接攻撃+20</v>
      </c>
      <c r="K115" s="2" t="str">
        <f t="array" ref="K115">XLOOKUP(H115,'覚醒'!A:A,'覚醒'!D:D)</f>
        <v>HP+300、近接攻撃+20</v>
      </c>
      <c r="L115" s="2" t="str">
        <f t="array" ref="L115">XLOOKUP(H115,'覚醒'!A:A,'覚醒'!E:E)</f>
        <v>HP+300</v>
      </c>
      <c r="M115" s="2" t="str">
        <f t="array" ref="M115">XLOOKUP(H115,'覚醒'!A:A,'覚醒'!F:F)</f>
        <v>HP+300、近接攻撃+20</v>
      </c>
      <c r="N115" s="4" t="str">
        <f t="array" ref="N115">XLOOKUP(H115,'覚醒'!A:A,'覚醒'!G:G)</f>
        <v>近接攻撃+20</v>
      </c>
      <c r="O115" s="4" t="str">
        <f t="array" ref="O115">XLOOKUP(H115,'覚醒'!A:A,'覚醒'!H:H)</f>
        <v>HP+1500、近接攻撃+100</v>
      </c>
    </row>
    <row r="116">
      <c r="A116" s="2">
        <f t="array" ref="A116">XLOOKUP(B116,'キャラ'!A:A,'キャラ'!B:B)</f>
        <v>45</v>
      </c>
      <c r="B116" s="2" t="s">
        <v>253</v>
      </c>
      <c r="C116" s="2" t="s">
        <v>256</v>
      </c>
      <c r="D116" s="2" t="s">
        <v>42</v>
      </c>
      <c r="E116" s="1" t="s">
        <v>145</v>
      </c>
      <c r="F116" s="2" t="s">
        <v>35</v>
      </c>
      <c r="G116" s="1" t="s">
        <v>31</v>
      </c>
      <c r="H116" s="1" t="s">
        <v>257</v>
      </c>
      <c r="I116" s="3" t="str">
        <f t="array" ref="I116">XLOOKUP(H116,'覚醒'!A:A,'覚醒'!B:B)</f>
        <v>再配置▲5秒</v>
      </c>
      <c r="J116" s="3" t="str">
        <f t="array" ref="J116">XLOOKUP(H116,'覚醒'!A:A,'覚醒'!C:C)</f>
        <v>HP+200、再配置▲5秒</v>
      </c>
      <c r="K116" s="2" t="str">
        <f t="array" ref="K116">XLOOKUP(H116,'覚醒'!A:A,'覚醒'!D:D)</f>
        <v>HP+200、再配置▲5秒</v>
      </c>
      <c r="L116" s="2" t="str">
        <f t="array" ref="L116">XLOOKUP(H116,'覚醒'!A:A,'覚醒'!E:E)</f>
        <v>HP+200</v>
      </c>
      <c r="M116" s="2" t="str">
        <f t="array" ref="M116">XLOOKUP(H116,'覚醒'!A:A,'覚醒'!F:F)</f>
        <v>HP+200、再配置▲5秒</v>
      </c>
      <c r="N116" s="4" t="str">
        <f t="array" ref="N116">XLOOKUP(H116,'覚醒'!A:A,'覚醒'!G:G)</f>
        <v>HP+200</v>
      </c>
      <c r="O116" s="4" t="str">
        <f t="array" ref="O116">XLOOKUP(H116,'覚醒'!A:A,'覚醒'!H:H)</f>
        <v>再配置▲20秒、HP+1000</v>
      </c>
      <c r="P116" s="13">
        <v>40.0</v>
      </c>
      <c r="Q116" s="14">
        <f>P116-(P116*'キャラ'!$F$2)</f>
        <v>28</v>
      </c>
      <c r="R116" s="14">
        <f>P116-(P116*'キャラ'!$G$2)</f>
        <v>26</v>
      </c>
    </row>
    <row r="117" hidden="1">
      <c r="A117" s="2">
        <f t="array" ref="A117">XLOOKUP(B117,'キャラ'!A:A,'キャラ'!B:B)</f>
        <v>46</v>
      </c>
      <c r="B117" s="2" t="s">
        <v>258</v>
      </c>
      <c r="C117" s="2" t="s">
        <v>259</v>
      </c>
      <c r="D117" s="2" t="s">
        <v>98</v>
      </c>
      <c r="E117" s="2" t="s">
        <v>230</v>
      </c>
      <c r="F117" s="2" t="s">
        <v>22</v>
      </c>
      <c r="G117" s="1" t="s">
        <v>23</v>
      </c>
      <c r="I117" s="3" t="str">
        <f t="array" ref="I117">XLOOKUP(H117,'覚醒'!A:A,'覚醒'!B:B)</f>
        <v>#N/A</v>
      </c>
      <c r="J117" s="3" t="str">
        <f t="array" ref="J117">XLOOKUP(H117,'覚醒'!A:A,'覚醒'!C:C)</f>
        <v>#N/A</v>
      </c>
      <c r="K117" s="2" t="str">
        <f t="array" ref="K117">XLOOKUP(H117,'覚醒'!A:A,'覚醒'!D:D)</f>
        <v>#N/A</v>
      </c>
      <c r="L117" s="2" t="str">
        <f t="array" ref="L117">XLOOKUP(H117,'覚醒'!A:A,'覚醒'!E:E)</f>
        <v>#N/A</v>
      </c>
      <c r="M117" s="2" t="str">
        <f t="array" ref="M117">XLOOKUP(H117,'覚醒'!A:A,'覚醒'!F:F)</f>
        <v>#N/A</v>
      </c>
      <c r="N117" s="4" t="str">
        <f t="array" ref="N117">XLOOKUP(H117,'覚醒'!A:A,'覚醒'!G:G)</f>
        <v>#N/A</v>
      </c>
      <c r="O117" s="4" t="str">
        <f t="array" ref="O117">XLOOKUP(H117,'覚醒'!A:A,'覚醒'!H:H)</f>
        <v>#N/A</v>
      </c>
    </row>
    <row r="118">
      <c r="A118" s="2">
        <f t="array" ref="A118">XLOOKUP(B118,'キャラ'!A:A,'キャラ'!B:B)</f>
        <v>47</v>
      </c>
      <c r="B118" s="2" t="s">
        <v>260</v>
      </c>
      <c r="C118" s="2" t="s">
        <v>261</v>
      </c>
      <c r="D118" s="2" t="s">
        <v>42</v>
      </c>
      <c r="E118" s="2" t="s">
        <v>230</v>
      </c>
      <c r="F118" s="2" t="s">
        <v>35</v>
      </c>
      <c r="G118" s="1" t="s">
        <v>31</v>
      </c>
      <c r="H118" s="1" t="s">
        <v>239</v>
      </c>
      <c r="I118" s="3" t="str">
        <f t="array" ref="I118">XLOOKUP(H118,'覚醒'!A:A,'覚醒'!B:B)</f>
        <v>HP+300、遠隔攻撃+20</v>
      </c>
      <c r="J118" s="3" t="str">
        <f t="array" ref="J118">XLOOKUP(H118,'覚醒'!A:A,'覚醒'!C:C)</f>
        <v>HP+300、遠隔攻撃+20</v>
      </c>
      <c r="K118" s="2" t="str">
        <f t="array" ref="K118">XLOOKUP(H118,'覚醒'!A:A,'覚醒'!D:D)</f>
        <v>HP+300、遠隔攻撃+20</v>
      </c>
      <c r="L118" s="2" t="str">
        <f t="array" ref="L118">XLOOKUP(H118,'覚醒'!A:A,'覚醒'!E:E)</f>
        <v>HP+300</v>
      </c>
      <c r="M118" s="2" t="str">
        <f t="array" ref="M118">XLOOKUP(H118,'覚醒'!A:A,'覚醒'!F:F)</f>
        <v>HP+300、遠隔攻撃+20</v>
      </c>
      <c r="N118" s="4" t="str">
        <f t="array" ref="N118">XLOOKUP(H118,'覚醒'!A:A,'覚醒'!G:G)</f>
        <v>遠隔攻撃+20、COST▲1</v>
      </c>
      <c r="O118" s="4" t="str">
        <f t="array" ref="O118">XLOOKUP(H118,'覚醒'!A:A,'覚醒'!H:H)</f>
        <v>HP+1500、遠隔攻撃+100、COST▲1</v>
      </c>
    </row>
    <row r="119" hidden="1">
      <c r="A119" s="2">
        <f t="array" ref="A119">XLOOKUP(B119,'キャラ'!A:A,'キャラ'!B:B)</f>
        <v>47</v>
      </c>
      <c r="B119" s="2" t="s">
        <v>260</v>
      </c>
      <c r="C119" s="2" t="s">
        <v>262</v>
      </c>
      <c r="D119" s="2" t="s">
        <v>25</v>
      </c>
      <c r="E119" s="1" t="s">
        <v>263</v>
      </c>
      <c r="G119" s="3" t="s">
        <v>99</v>
      </c>
      <c r="I119" s="3" t="str">
        <f t="array" ref="I119">XLOOKUP(H119,'覚醒'!A:A,'覚醒'!B:B)</f>
        <v>#N/A</v>
      </c>
      <c r="J119" s="3" t="str">
        <f t="array" ref="J119">XLOOKUP(H119,'覚醒'!A:A,'覚醒'!C:C)</f>
        <v>#N/A</v>
      </c>
      <c r="K119" s="2" t="str">
        <f t="array" ref="K119">XLOOKUP(H119,'覚醒'!A:A,'覚醒'!D:D)</f>
        <v>#N/A</v>
      </c>
      <c r="L119" s="2" t="str">
        <f t="array" ref="L119">XLOOKUP(H119,'覚醒'!A:A,'覚醒'!E:E)</f>
        <v>#N/A</v>
      </c>
      <c r="M119" s="2" t="str">
        <f t="array" ref="M119">XLOOKUP(H119,'覚醒'!A:A,'覚醒'!F:F)</f>
        <v>#N/A</v>
      </c>
      <c r="N119" s="4" t="str">
        <f t="array" ref="N119">XLOOKUP(H119,'覚醒'!A:A,'覚醒'!G:G)</f>
        <v>#N/A</v>
      </c>
      <c r="O119" s="4" t="str">
        <f t="array" ref="O119">XLOOKUP(H119,'覚醒'!A:A,'覚醒'!H:H)</f>
        <v>#N/A</v>
      </c>
    </row>
    <row r="120">
      <c r="A120" s="2">
        <f t="array" ref="A120">XLOOKUP(B120,'キャラ'!A:A,'キャラ'!B:B)</f>
        <v>48</v>
      </c>
      <c r="B120" s="2" t="s">
        <v>264</v>
      </c>
      <c r="C120" s="2" t="s">
        <v>265</v>
      </c>
      <c r="D120" s="2" t="s">
        <v>42</v>
      </c>
      <c r="E120" s="2" t="s">
        <v>230</v>
      </c>
      <c r="F120" s="2" t="s">
        <v>30</v>
      </c>
      <c r="G120" s="1" t="s">
        <v>31</v>
      </c>
      <c r="H120" s="1" t="s">
        <v>266</v>
      </c>
      <c r="I120" s="3" t="str">
        <f t="array" ref="I120">XLOOKUP(H120,'覚醒'!A:A,'覚醒'!B:B)</f>
        <v>HP+300、防御+20</v>
      </c>
      <c r="J120" s="3" t="str">
        <f t="array" ref="J120">XLOOKUP(H120,'覚醒'!A:A,'覚醒'!C:C)</f>
        <v>HP+300、防御+20</v>
      </c>
      <c r="K120" s="2" t="str">
        <f t="array" ref="K120">XLOOKUP(H120,'覚醒'!A:A,'覚醒'!D:D)</f>
        <v>HP+300、防御+20</v>
      </c>
      <c r="L120" s="2" t="str">
        <f t="array" ref="L120">XLOOKUP(H120,'覚醒'!A:A,'覚醒'!E:E)</f>
        <v>HP+300</v>
      </c>
      <c r="M120" s="2" t="str">
        <f t="array" ref="M120">XLOOKUP(H120,'覚醒'!A:A,'覚醒'!F:F)</f>
        <v>HP+300、防御+20</v>
      </c>
      <c r="N120" s="4" t="str">
        <f t="array" ref="N120">XLOOKUP(H120,'覚醒'!A:A,'覚醒'!G:G)</f>
        <v>防御+20</v>
      </c>
      <c r="O120" s="4" t="str">
        <f t="array" ref="O120">XLOOKUP(H120,'覚醒'!A:A,'覚醒'!H:H)</f>
        <v>HP+1500、防御+100</v>
      </c>
    </row>
    <row r="121">
      <c r="A121" s="2">
        <f t="array" ref="A121">XLOOKUP(B121,'キャラ'!A:A,'キャラ'!B:B)</f>
        <v>48</v>
      </c>
      <c r="B121" s="2" t="s">
        <v>264</v>
      </c>
      <c r="C121" s="2" t="s">
        <v>267</v>
      </c>
      <c r="D121" s="2" t="s">
        <v>42</v>
      </c>
      <c r="E121" s="1" t="s">
        <v>268</v>
      </c>
      <c r="F121" s="2" t="s">
        <v>35</v>
      </c>
      <c r="G121" s="1" t="s">
        <v>31</v>
      </c>
      <c r="H121" s="1" t="s">
        <v>170</v>
      </c>
      <c r="I121" s="3" t="str">
        <f t="array" ref="I121">XLOOKUP(H121,'覚醒'!A:A,'覚醒'!B:B)</f>
        <v>HP+300</v>
      </c>
      <c r="J121" s="3" t="str">
        <f t="array" ref="J121">XLOOKUP(H121,'覚醒'!A:A,'覚醒'!C:C)</f>
        <v>HP+300</v>
      </c>
      <c r="K121" s="2" t="str">
        <f t="array" ref="K121">XLOOKUP(H121,'覚醒'!A:A,'覚醒'!D:D)</f>
        <v>HP+300</v>
      </c>
      <c r="L121" s="2" t="str">
        <f t="array" ref="L121">XLOOKUP(H121,'覚醒'!A:A,'覚醒'!E:E)</f>
        <v>HP+300</v>
      </c>
      <c r="M121" s="2" t="str">
        <f t="array" ref="M121">XLOOKUP(H121,'覚醒'!A:A,'覚醒'!F:F)</f>
        <v>HP+300</v>
      </c>
      <c r="N121" s="4" t="str">
        <f t="array" ref="N121">XLOOKUP(H121,'覚醒'!A:A,'覚醒'!G:G)</f>
        <v>HP+500</v>
      </c>
      <c r="O121" s="4" t="str">
        <f t="array" ref="O121">XLOOKUP(H121,'覚醒'!A:A,'覚醒'!H:H)</f>
        <v>HP+2000</v>
      </c>
    </row>
    <row r="122">
      <c r="A122" s="2">
        <f t="array" ref="A122">XLOOKUP(B122,'キャラ'!A:A,'キャラ'!B:B)</f>
        <v>48</v>
      </c>
      <c r="B122" s="2" t="s">
        <v>264</v>
      </c>
      <c r="C122" s="2" t="s">
        <v>269</v>
      </c>
      <c r="D122" s="2" t="s">
        <v>25</v>
      </c>
      <c r="E122" s="2" t="s">
        <v>230</v>
      </c>
      <c r="F122" s="2" t="s">
        <v>49</v>
      </c>
      <c r="G122" s="1" t="s">
        <v>31</v>
      </c>
      <c r="H122" s="1" t="s">
        <v>270</v>
      </c>
      <c r="I122" s="3" t="str">
        <f t="array" ref="I122">XLOOKUP(H122,'覚醒'!A:A,'覚醒'!B:B)</f>
        <v>防御+50</v>
      </c>
      <c r="J122" s="3" t="str">
        <f t="array" ref="J122">XLOOKUP(H122,'覚醒'!A:A,'覚醒'!C:C)</f>
        <v>近接攻撃+50</v>
      </c>
      <c r="K122" s="2" t="str">
        <f t="array" ref="K122">XLOOKUP(H122,'覚醒'!A:A,'覚醒'!D:D)</f>
        <v>防御+50、近接攻撃+50</v>
      </c>
      <c r="L122" s="2" t="str">
        <f t="array" ref="L122">XLOOKUP(H122,'覚醒'!A:A,'覚醒'!E:E)</f>
        <v>近接攻撃+50</v>
      </c>
      <c r="M122" s="2" t="str">
        <f t="array" ref="M122">XLOOKUP(H122,'覚醒'!A:A,'覚醒'!F:F)</f>
        <v>防御+50、近接攻撃+50</v>
      </c>
      <c r="N122" s="4" t="str">
        <f t="array" ref="N122">XLOOKUP(H122,'覚醒'!A:A,'覚醒'!G:G)</f>
        <v>防御+50</v>
      </c>
      <c r="O122" s="4" t="str">
        <f t="array" ref="O122">XLOOKUP(H122,'覚醒'!A:A,'覚醒'!H:H)</f>
        <v>近接攻撃+200、防御+200</v>
      </c>
    </row>
    <row r="123">
      <c r="A123" s="2">
        <f t="array" ref="A123">XLOOKUP(B123,'キャラ'!A:A,'キャラ'!B:B)</f>
        <v>49</v>
      </c>
      <c r="B123" s="2" t="s">
        <v>271</v>
      </c>
      <c r="C123" s="2" t="s">
        <v>272</v>
      </c>
      <c r="D123" s="2" t="s">
        <v>42</v>
      </c>
      <c r="E123" s="2" t="s">
        <v>230</v>
      </c>
      <c r="F123" s="2" t="s">
        <v>77</v>
      </c>
      <c r="G123" s="1" t="s">
        <v>31</v>
      </c>
      <c r="H123" s="1" t="s">
        <v>78</v>
      </c>
      <c r="I123" s="3" t="str">
        <f t="array" ref="I123">XLOOKUP(H123,'覚醒'!A:A,'覚醒'!B:B)</f>
        <v>HP+200</v>
      </c>
      <c r="J123" s="3" t="str">
        <f t="array" ref="J123">XLOOKUP(H123,'覚醒'!A:A,'覚醒'!C:C)</f>
        <v>HP+200</v>
      </c>
      <c r="K123" s="2" t="str">
        <f t="array" ref="K123">XLOOKUP(H123,'覚醒'!A:A,'覚醒'!D:D)</f>
        <v>HP+200、COST▲1</v>
      </c>
      <c r="L123" s="2" t="str">
        <f t="array" ref="L123">XLOOKUP(H123,'覚醒'!A:A,'覚醒'!E:E)</f>
        <v>HP+200</v>
      </c>
      <c r="M123" s="2" t="str">
        <f t="array" ref="M123">XLOOKUP(H123,'覚醒'!A:A,'覚醒'!F:F)</f>
        <v>HP+200</v>
      </c>
      <c r="N123" s="4" t="str">
        <f t="array" ref="N123">XLOOKUP(H123,'覚醒'!A:A,'覚醒'!G:G)</f>
        <v>COST▲１</v>
      </c>
      <c r="O123" s="4" t="str">
        <f t="array" ref="O123">XLOOKUP(H123,'覚醒'!A:A,'覚醒'!H:H)</f>
        <v>HP+1000、COST▲2</v>
      </c>
    </row>
    <row r="124">
      <c r="A124" s="2">
        <f t="array" ref="A124">XLOOKUP(B124,'キャラ'!A:A,'キャラ'!B:B)</f>
        <v>50</v>
      </c>
      <c r="B124" s="1" t="s">
        <v>273</v>
      </c>
      <c r="C124" s="1" t="s">
        <v>274</v>
      </c>
      <c r="D124" s="2" t="s">
        <v>25</v>
      </c>
      <c r="E124" s="1" t="s">
        <v>275</v>
      </c>
      <c r="F124" s="1" t="s">
        <v>49</v>
      </c>
      <c r="G124" s="1" t="s">
        <v>31</v>
      </c>
      <c r="H124" s="1" t="s">
        <v>276</v>
      </c>
      <c r="I124" s="3" t="str">
        <f t="array" ref="I124">XLOOKUP(H124,'覚醒'!A:A,'覚醒'!B:B)</f>
        <v>防御+50</v>
      </c>
      <c r="J124" s="3" t="str">
        <f t="array" ref="J124">XLOOKUP(H124,'覚醒'!A:A,'覚醒'!C:C)</f>
        <v>近接攻撃+50</v>
      </c>
      <c r="K124" s="2" t="str">
        <f t="array" ref="K124">XLOOKUP(H124,'覚醒'!A:A,'覚醒'!D:D)</f>
        <v>HP+500、防御+50</v>
      </c>
      <c r="L124" s="2" t="str">
        <f t="array" ref="L124">XLOOKUP(H124,'覚醒'!A:A,'覚醒'!E:E)</f>
        <v>近接攻撃+50</v>
      </c>
      <c r="M124" s="2" t="str">
        <f t="array" ref="M124">XLOOKUP(H124,'覚醒'!A:A,'覚醒'!F:F)</f>
        <v>HP+500、近接攻撃+50</v>
      </c>
      <c r="N124" s="4" t="str">
        <f t="array" ref="N124">XLOOKUP(H124,'覚醒'!A:A,'覚醒'!G:G)</f>
        <v>近接攻撃+50</v>
      </c>
      <c r="O124" s="4" t="str">
        <f t="array" ref="O124">XLOOKUP(H124,'覚醒'!A:A,'覚醒'!H:H)</f>
        <v>HP+1000、防御+100、近接攻撃+200</v>
      </c>
    </row>
    <row r="125">
      <c r="A125" s="2">
        <f t="array" ref="A125">XLOOKUP(B125,'キャラ'!A:A,'キャラ'!B:B)</f>
        <v>51</v>
      </c>
      <c r="B125" s="1" t="s">
        <v>277</v>
      </c>
      <c r="C125" s="1" t="s">
        <v>278</v>
      </c>
      <c r="D125" s="2" t="s">
        <v>25</v>
      </c>
      <c r="E125" s="1" t="s">
        <v>279</v>
      </c>
      <c r="F125" s="2" t="s">
        <v>22</v>
      </c>
      <c r="G125" s="1" t="s">
        <v>27</v>
      </c>
      <c r="H125" s="1" t="s">
        <v>28</v>
      </c>
      <c r="I125" s="3" t="str">
        <f t="array" ref="I125">XLOOKUP(H125,'覚醒'!A:A,'覚醒'!B:B)</f>
        <v>***</v>
      </c>
      <c r="J125" s="3" t="str">
        <f t="array" ref="J125">XLOOKUP(H125,'覚醒'!A:A,'覚醒'!C:C)</f>
        <v>再配置▲１秒</v>
      </c>
      <c r="K125" s="2" t="str">
        <f t="array" ref="K125">XLOOKUP(H125,'覚醒'!A:A,'覚醒'!D:D)</f>
        <v>***</v>
      </c>
      <c r="L125" s="2" t="str">
        <f t="array" ref="L125">XLOOKUP(H125,'覚醒'!A:A,'覚醒'!E:E)</f>
        <v>再配置▲１秒</v>
      </c>
      <c r="M125" s="2" t="str">
        <f t="array" ref="M125">XLOOKUP(H125,'覚醒'!A:A,'覚醒'!F:F)</f>
        <v>***</v>
      </c>
      <c r="N125" s="4" t="str">
        <f t="array" ref="N125">XLOOKUP(H125,'覚醒'!A:A,'覚醒'!G:G)</f>
        <v>COST▲１</v>
      </c>
      <c r="O125" s="4" t="str">
        <f t="array" ref="O125">XLOOKUP(H125,'覚醒'!A:A,'覚醒'!H:H)</f>
        <v>再配置▲2秒、COST▲1</v>
      </c>
      <c r="P125" s="1">
        <v>28.0</v>
      </c>
      <c r="Q125" s="2">
        <f>P125-(P125*'キャラ'!$D$2)</f>
        <v>17.136</v>
      </c>
      <c r="R125" s="2">
        <f>P125-(P125*'キャラ'!$E$2)</f>
        <v>16.24</v>
      </c>
    </row>
    <row r="126">
      <c r="A126" s="2">
        <f t="array" ref="A126">XLOOKUP(B126,'キャラ'!A:A,'キャラ'!B:B)</f>
        <v>52</v>
      </c>
      <c r="B126" s="1" t="s">
        <v>280</v>
      </c>
      <c r="C126" s="1" t="s">
        <v>281</v>
      </c>
      <c r="D126" s="2" t="s">
        <v>25</v>
      </c>
      <c r="E126" s="1" t="s">
        <v>282</v>
      </c>
      <c r="F126" s="2" t="s">
        <v>35</v>
      </c>
      <c r="G126" s="1" t="s">
        <v>31</v>
      </c>
      <c r="H126" s="1" t="s">
        <v>283</v>
      </c>
      <c r="I126" s="3" t="str">
        <f t="array" ref="I126">XLOOKUP(H126,'覚醒'!A:A,'覚醒'!B:B)</f>
        <v>近接攻撃+50</v>
      </c>
      <c r="J126" s="3" t="str">
        <f t="array" ref="J126">XLOOKUP(H126,'覚醒'!A:A,'覚醒'!C:C)</f>
        <v>遠隔攻撃+50</v>
      </c>
      <c r="K126" s="2" t="str">
        <f t="array" ref="K126">XLOOKUP(H126,'覚醒'!A:A,'覚醒'!D:D)</f>
        <v>近接攻撃+50</v>
      </c>
      <c r="L126" s="2" t="str">
        <f t="array" ref="L126">XLOOKUP(H126,'覚醒'!A:A,'覚醒'!E:E)</f>
        <v>遠隔攻撃+50</v>
      </c>
      <c r="M126" s="2" t="str">
        <f t="array" ref="M126">XLOOKUP(H126,'覚醒'!A:A,'覚醒'!F:F)</f>
        <v>近接攻撃+50、遠隔攻撃+50</v>
      </c>
      <c r="N126" s="4" t="str">
        <f t="array" ref="N126">XLOOKUP(H126,'覚醒'!A:A,'覚醒'!G:G)</f>
        <v>近接攻撃+50、遠隔攻撃+50</v>
      </c>
      <c r="O126" s="4" t="str">
        <f t="array" ref="O126">XLOOKUP(H126,'覚醒'!A:A,'覚醒'!H:H)</f>
        <v>近接攻撃+200、遠隔攻撃+200</v>
      </c>
    </row>
    <row r="127">
      <c r="A127" s="5">
        <f t="array" ref="A127">XLOOKUP(B127,'キャラ'!A:A,'キャラ'!B:B)</f>
        <v>53</v>
      </c>
      <c r="B127" s="5" t="s">
        <v>284</v>
      </c>
      <c r="C127" s="5" t="s">
        <v>285</v>
      </c>
      <c r="D127" s="5" t="s">
        <v>25</v>
      </c>
      <c r="E127" s="6" t="s">
        <v>286</v>
      </c>
      <c r="F127" s="5" t="s">
        <v>35</v>
      </c>
      <c r="G127" s="6" t="s">
        <v>31</v>
      </c>
      <c r="H127" s="1" t="s">
        <v>287</v>
      </c>
      <c r="I127" s="3" t="str">
        <f t="array" ref="I127">XLOOKUP(H127,'覚醒'!A:A,'覚醒'!B:B)</f>
        <v>近接攻撃+50</v>
      </c>
      <c r="J127" s="3" t="str">
        <f t="array" ref="J127">XLOOKUP(H127,'覚醒'!A:A,'覚醒'!C:C)</f>
        <v>遠隔攻撃+50</v>
      </c>
      <c r="K127" s="2" t="str">
        <f t="array" ref="K127">XLOOKUP(H127,'覚醒'!A:A,'覚醒'!D:D)</f>
        <v>HP+500</v>
      </c>
      <c r="L127" s="2" t="str">
        <f t="array" ref="L127">XLOOKUP(H127,'覚醒'!A:A,'覚醒'!E:E)</f>
        <v>近接攻撃+50</v>
      </c>
      <c r="M127" s="2" t="str">
        <f t="array" ref="M127">XLOOKUP(H127,'覚醒'!A:A,'覚醒'!F:F)</f>
        <v>HP+500、遠隔攻撃+50</v>
      </c>
      <c r="N127" s="4" t="str">
        <f t="array" ref="N127">XLOOKUP(H127,'覚醒'!A:A,'覚醒'!G:G)</f>
        <v>HP+500</v>
      </c>
      <c r="O127" s="4" t="str">
        <f t="array" ref="O127">XLOOKUP(H127,'覚醒'!A:A,'覚醒'!H:H)</f>
        <v>HP+1500、近接攻撃+100、遠隔攻撃+100</v>
      </c>
    </row>
    <row r="128">
      <c r="A128" s="5">
        <f t="array" ref="A128">XLOOKUP(B128,'キャラ'!A:A,'キャラ'!B:B)</f>
        <v>53</v>
      </c>
      <c r="B128" s="5" t="s">
        <v>284</v>
      </c>
      <c r="C128" s="6" t="s">
        <v>288</v>
      </c>
      <c r="D128" s="5" t="s">
        <v>25</v>
      </c>
      <c r="E128" s="6" t="s">
        <v>145</v>
      </c>
      <c r="F128" s="6" t="s">
        <v>49</v>
      </c>
      <c r="G128" s="6" t="s">
        <v>31</v>
      </c>
      <c r="H128" s="1" t="s">
        <v>289</v>
      </c>
      <c r="I128" s="3" t="str">
        <f t="array" ref="I128">XLOOKUP(H128,'覚醒'!A:A,'覚醒'!B:B)</f>
        <v>近接攻撃+50</v>
      </c>
      <c r="J128" s="3" t="str">
        <f t="array" ref="J128">XLOOKUP(H128,'覚醒'!A:A,'覚醒'!C:C)</f>
        <v>HP+500</v>
      </c>
      <c r="K128" s="2" t="str">
        <f t="array" ref="K128">XLOOKUP(H128,'覚醒'!A:A,'覚醒'!D:D)</f>
        <v>近接攻撃+50</v>
      </c>
      <c r="L128" s="2" t="str">
        <f t="array" ref="L128">XLOOKUP(H128,'覚醒'!A:A,'覚醒'!E:E)</f>
        <v>HP+500</v>
      </c>
      <c r="M128" s="2" t="str">
        <f t="array" ref="M128">XLOOKUP(H128,'覚醒'!A:A,'覚醒'!F:F)</f>
        <v>近接攻撃+50</v>
      </c>
      <c r="N128" s="4" t="str">
        <f t="array" ref="N128">XLOOKUP(H128,'覚醒'!A:A,'覚醒'!G:G)</f>
        <v>HP+500、近接攻撃+50</v>
      </c>
      <c r="O128" s="4" t="str">
        <f t="array" ref="O128">XLOOKUP(H128,'覚醒'!A:A,'覚醒'!H:H)</f>
        <v>HP+1500、近接攻撃+200</v>
      </c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</sheetData>
  <autoFilter ref="$A$1:$T$128">
    <filterColumn colId="3">
      <filters>
        <filter val="星3"/>
        <filter val="星4"/>
      </filters>
    </filterColumn>
    <filterColumn colId="5">
      <filters>
        <filter val="策略"/>
        <filter val="修理"/>
        <filter val="守護"/>
        <filter val="突撃"/>
        <filter val="殲滅"/>
        <filter val="特殊"/>
      </filters>
    </filterColumn>
    <sortState ref="A1:T128">
      <sortCondition ref="A1:A128"/>
      <sortCondition ref="B1:B128"/>
    </sortState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sheetData>
    <row r="1">
      <c r="A1" s="1" t="s">
        <v>290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14</v>
      </c>
    </row>
    <row r="2">
      <c r="A2" s="1" t="s">
        <v>43</v>
      </c>
      <c r="B2" s="1" t="s">
        <v>291</v>
      </c>
      <c r="C2" s="1" t="s">
        <v>291</v>
      </c>
      <c r="D2" s="1" t="s">
        <v>292</v>
      </c>
      <c r="E2" s="3" t="s">
        <v>293</v>
      </c>
      <c r="F2" s="1" t="s">
        <v>292</v>
      </c>
      <c r="G2" s="3" t="s">
        <v>293</v>
      </c>
      <c r="H2" s="1" t="s">
        <v>294</v>
      </c>
    </row>
    <row r="3">
      <c r="A3" s="1" t="s">
        <v>126</v>
      </c>
      <c r="B3" s="1" t="s">
        <v>291</v>
      </c>
      <c r="C3" s="1" t="s">
        <v>295</v>
      </c>
      <c r="D3" s="1" t="s">
        <v>291</v>
      </c>
      <c r="E3" s="1" t="s">
        <v>295</v>
      </c>
      <c r="F3" s="1" t="s">
        <v>291</v>
      </c>
      <c r="G3" s="1" t="s">
        <v>295</v>
      </c>
      <c r="H3" s="1" t="s">
        <v>296</v>
      </c>
    </row>
    <row r="4">
      <c r="A4" s="1" t="s">
        <v>56</v>
      </c>
      <c r="B4" s="1" t="s">
        <v>291</v>
      </c>
      <c r="C4" s="1" t="s">
        <v>291</v>
      </c>
      <c r="D4" s="1" t="s">
        <v>292</v>
      </c>
      <c r="E4" s="1" t="s">
        <v>292</v>
      </c>
      <c r="F4" s="1" t="s">
        <v>292</v>
      </c>
      <c r="G4" s="1" t="s">
        <v>292</v>
      </c>
      <c r="H4" s="1" t="s">
        <v>297</v>
      </c>
    </row>
    <row r="5">
      <c r="A5" s="1" t="s">
        <v>28</v>
      </c>
      <c r="B5" s="1" t="s">
        <v>295</v>
      </c>
      <c r="C5" s="1" t="s">
        <v>291</v>
      </c>
      <c r="D5" s="1" t="s">
        <v>295</v>
      </c>
      <c r="E5" s="1" t="s">
        <v>291</v>
      </c>
      <c r="F5" s="1" t="s">
        <v>295</v>
      </c>
      <c r="G5" s="3" t="s">
        <v>293</v>
      </c>
      <c r="H5" s="1" t="s">
        <v>298</v>
      </c>
    </row>
    <row r="6">
      <c r="A6" s="1" t="s">
        <v>252</v>
      </c>
      <c r="B6" s="3" t="s">
        <v>293</v>
      </c>
      <c r="C6" s="3" t="s">
        <v>293</v>
      </c>
      <c r="D6" s="3" t="s">
        <v>293</v>
      </c>
      <c r="E6" s="3" t="s">
        <v>293</v>
      </c>
      <c r="F6" s="3" t="s">
        <v>293</v>
      </c>
      <c r="G6" s="3" t="s">
        <v>293</v>
      </c>
      <c r="H6" s="1" t="s">
        <v>299</v>
      </c>
    </row>
    <row r="7">
      <c r="A7" s="1" t="s">
        <v>108</v>
      </c>
      <c r="B7" s="1" t="s">
        <v>300</v>
      </c>
      <c r="C7" s="1" t="s">
        <v>300</v>
      </c>
      <c r="D7" s="1" t="s">
        <v>300</v>
      </c>
      <c r="E7" s="1" t="s">
        <v>300</v>
      </c>
      <c r="F7" s="1" t="s">
        <v>300</v>
      </c>
      <c r="G7" s="1" t="s">
        <v>301</v>
      </c>
      <c r="H7" s="1" t="s">
        <v>302</v>
      </c>
    </row>
    <row r="8">
      <c r="A8" s="1" t="s">
        <v>50</v>
      </c>
      <c r="B8" s="1" t="s">
        <v>303</v>
      </c>
      <c r="C8" s="1" t="s">
        <v>303</v>
      </c>
      <c r="D8" s="1" t="s">
        <v>301</v>
      </c>
      <c r="E8" s="1" t="s">
        <v>301</v>
      </c>
      <c r="F8" s="1" t="s">
        <v>304</v>
      </c>
      <c r="G8" s="1" t="s">
        <v>301</v>
      </c>
      <c r="H8" s="1" t="s">
        <v>305</v>
      </c>
    </row>
    <row r="9">
      <c r="A9" s="1" t="s">
        <v>68</v>
      </c>
      <c r="B9" s="1" t="s">
        <v>306</v>
      </c>
      <c r="C9" s="1" t="s">
        <v>306</v>
      </c>
      <c r="D9" s="1" t="s">
        <v>307</v>
      </c>
      <c r="E9" s="1" t="s">
        <v>301</v>
      </c>
      <c r="F9" s="1" t="s">
        <v>307</v>
      </c>
      <c r="G9" s="1" t="s">
        <v>301</v>
      </c>
      <c r="H9" s="1" t="s">
        <v>308</v>
      </c>
    </row>
    <row r="10">
      <c r="A10" s="1" t="s">
        <v>84</v>
      </c>
      <c r="B10" s="1" t="s">
        <v>309</v>
      </c>
      <c r="C10" s="1" t="s">
        <v>310</v>
      </c>
      <c r="D10" s="1" t="s">
        <v>309</v>
      </c>
      <c r="E10" s="1" t="s">
        <v>310</v>
      </c>
      <c r="F10" s="1" t="s">
        <v>311</v>
      </c>
      <c r="G10" s="1" t="s">
        <v>311</v>
      </c>
      <c r="H10" s="1" t="s">
        <v>312</v>
      </c>
    </row>
    <row r="11">
      <c r="A11" s="1" t="s">
        <v>86</v>
      </c>
      <c r="B11" s="1" t="s">
        <v>301</v>
      </c>
      <c r="C11" s="1" t="s">
        <v>309</v>
      </c>
      <c r="D11" s="1" t="s">
        <v>301</v>
      </c>
      <c r="E11" s="1" t="s">
        <v>309</v>
      </c>
      <c r="F11" s="1" t="s">
        <v>313</v>
      </c>
      <c r="G11" s="1" t="s">
        <v>309</v>
      </c>
      <c r="H11" s="1" t="s">
        <v>314</v>
      </c>
    </row>
    <row r="12">
      <c r="A12" s="1" t="s">
        <v>150</v>
      </c>
      <c r="B12" s="1" t="s">
        <v>309</v>
      </c>
      <c r="C12" s="1" t="s">
        <v>301</v>
      </c>
      <c r="D12" s="1" t="s">
        <v>310</v>
      </c>
      <c r="E12" s="1" t="s">
        <v>301</v>
      </c>
      <c r="F12" s="1" t="s">
        <v>311</v>
      </c>
      <c r="G12" s="1" t="s">
        <v>301</v>
      </c>
      <c r="H12" s="1" t="s">
        <v>315</v>
      </c>
    </row>
    <row r="13">
      <c r="A13" s="1" t="s">
        <v>270</v>
      </c>
      <c r="B13" s="1" t="s">
        <v>309</v>
      </c>
      <c r="C13" s="1" t="s">
        <v>310</v>
      </c>
      <c r="D13" s="1" t="s">
        <v>311</v>
      </c>
      <c r="E13" s="1" t="s">
        <v>310</v>
      </c>
      <c r="F13" s="1" t="s">
        <v>311</v>
      </c>
      <c r="G13" s="1" t="s">
        <v>309</v>
      </c>
      <c r="H13" s="1" t="s">
        <v>312</v>
      </c>
    </row>
    <row r="14">
      <c r="A14" s="1" t="s">
        <v>276</v>
      </c>
      <c r="B14" s="1" t="s">
        <v>309</v>
      </c>
      <c r="C14" s="1" t="s">
        <v>310</v>
      </c>
      <c r="D14" s="1" t="s">
        <v>313</v>
      </c>
      <c r="E14" s="1" t="s">
        <v>310</v>
      </c>
      <c r="F14" s="1" t="s">
        <v>304</v>
      </c>
      <c r="G14" s="1" t="s">
        <v>310</v>
      </c>
      <c r="H14" s="1" t="s">
        <v>316</v>
      </c>
    </row>
    <row r="15">
      <c r="A15" s="1" t="s">
        <v>78</v>
      </c>
      <c r="B15" s="1" t="s">
        <v>317</v>
      </c>
      <c r="C15" s="1" t="s">
        <v>317</v>
      </c>
      <c r="D15" s="1" t="s">
        <v>318</v>
      </c>
      <c r="E15" s="1" t="s">
        <v>317</v>
      </c>
      <c r="F15" s="1" t="s">
        <v>317</v>
      </c>
      <c r="G15" s="3" t="s">
        <v>293</v>
      </c>
      <c r="H15" s="1" t="s">
        <v>319</v>
      </c>
    </row>
    <row r="16">
      <c r="A16" s="1" t="s">
        <v>123</v>
      </c>
      <c r="B16" s="1" t="s">
        <v>320</v>
      </c>
      <c r="C16" s="1" t="s">
        <v>320</v>
      </c>
      <c r="D16" s="1" t="s">
        <v>320</v>
      </c>
      <c r="E16" s="1" t="s">
        <v>320</v>
      </c>
      <c r="F16" s="1" t="s">
        <v>301</v>
      </c>
      <c r="G16" s="3" t="s">
        <v>293</v>
      </c>
      <c r="H16" s="1" t="s">
        <v>321</v>
      </c>
    </row>
    <row r="17">
      <c r="A17" s="1" t="s">
        <v>139</v>
      </c>
      <c r="B17" s="1" t="s">
        <v>320</v>
      </c>
      <c r="C17" s="1" t="s">
        <v>322</v>
      </c>
      <c r="D17" s="1" t="s">
        <v>323</v>
      </c>
      <c r="E17" s="1" t="s">
        <v>322</v>
      </c>
      <c r="F17" s="1" t="s">
        <v>324</v>
      </c>
      <c r="G17" s="1" t="s">
        <v>322</v>
      </c>
      <c r="H17" s="1" t="s">
        <v>325</v>
      </c>
    </row>
    <row r="18">
      <c r="A18" s="1" t="s">
        <v>155</v>
      </c>
      <c r="B18" s="1" t="s">
        <v>320</v>
      </c>
      <c r="C18" s="1" t="s">
        <v>310</v>
      </c>
      <c r="D18" s="1" t="s">
        <v>320</v>
      </c>
      <c r="E18" s="1" t="s">
        <v>326</v>
      </c>
      <c r="F18" s="1" t="s">
        <v>324</v>
      </c>
      <c r="G18" s="1" t="s">
        <v>310</v>
      </c>
      <c r="H18" s="1" t="s">
        <v>327</v>
      </c>
    </row>
    <row r="19">
      <c r="A19" s="1" t="s">
        <v>175</v>
      </c>
      <c r="B19" s="1" t="s">
        <v>328</v>
      </c>
      <c r="C19" s="1" t="s">
        <v>320</v>
      </c>
      <c r="D19" s="1" t="s">
        <v>329</v>
      </c>
      <c r="E19" s="1" t="s">
        <v>320</v>
      </c>
      <c r="F19" s="1" t="s">
        <v>330</v>
      </c>
      <c r="G19" s="1" t="s">
        <v>301</v>
      </c>
      <c r="H19" s="1" t="s">
        <v>331</v>
      </c>
    </row>
    <row r="20">
      <c r="A20" s="1" t="s">
        <v>241</v>
      </c>
      <c r="B20" s="1" t="s">
        <v>301</v>
      </c>
      <c r="C20" s="1" t="s">
        <v>332</v>
      </c>
      <c r="D20" s="1" t="s">
        <v>301</v>
      </c>
      <c r="E20" s="1" t="s">
        <v>332</v>
      </c>
      <c r="F20" s="1" t="s">
        <v>333</v>
      </c>
      <c r="G20" s="1" t="s">
        <v>332</v>
      </c>
      <c r="H20" s="1" t="s">
        <v>334</v>
      </c>
    </row>
    <row r="21">
      <c r="A21" s="1" t="s">
        <v>173</v>
      </c>
      <c r="B21" s="1" t="s">
        <v>291</v>
      </c>
      <c r="C21" s="1" t="s">
        <v>291</v>
      </c>
      <c r="D21" s="1" t="s">
        <v>292</v>
      </c>
      <c r="E21" s="3" t="s">
        <v>293</v>
      </c>
      <c r="F21" s="1" t="s">
        <v>292</v>
      </c>
      <c r="G21" s="3" t="s">
        <v>293</v>
      </c>
      <c r="H21" s="1" t="s">
        <v>294</v>
      </c>
    </row>
    <row r="22">
      <c r="A22" s="1" t="s">
        <v>61</v>
      </c>
      <c r="B22" s="1" t="s">
        <v>301</v>
      </c>
      <c r="C22" s="1" t="s">
        <v>301</v>
      </c>
      <c r="D22" s="1" t="s">
        <v>301</v>
      </c>
      <c r="E22" s="1" t="s">
        <v>301</v>
      </c>
      <c r="F22" s="1" t="s">
        <v>301</v>
      </c>
      <c r="G22" s="1" t="s">
        <v>301</v>
      </c>
      <c r="H22" s="1" t="s">
        <v>335</v>
      </c>
    </row>
    <row r="23">
      <c r="A23" s="1" t="s">
        <v>93</v>
      </c>
      <c r="B23" s="1" t="s">
        <v>291</v>
      </c>
      <c r="C23" s="1" t="s">
        <v>291</v>
      </c>
      <c r="D23" s="1" t="s">
        <v>291</v>
      </c>
      <c r="E23" s="1" t="s">
        <v>291</v>
      </c>
      <c r="F23" s="1" t="s">
        <v>291</v>
      </c>
      <c r="G23" s="3" t="s">
        <v>293</v>
      </c>
      <c r="H23" s="1" t="s">
        <v>336</v>
      </c>
    </row>
    <row r="24">
      <c r="A24" s="1" t="s">
        <v>148</v>
      </c>
      <c r="B24" s="1" t="s">
        <v>310</v>
      </c>
      <c r="C24" s="1" t="s">
        <v>326</v>
      </c>
      <c r="D24" s="1" t="s">
        <v>310</v>
      </c>
      <c r="E24" s="1" t="s">
        <v>326</v>
      </c>
      <c r="F24" s="3" t="s">
        <v>293</v>
      </c>
      <c r="G24" s="3" t="s">
        <v>293</v>
      </c>
      <c r="H24" s="1" t="s">
        <v>337</v>
      </c>
    </row>
    <row r="25">
      <c r="A25" s="1" t="s">
        <v>201</v>
      </c>
      <c r="B25" s="1" t="s">
        <v>328</v>
      </c>
      <c r="C25" s="3" t="s">
        <v>293</v>
      </c>
      <c r="D25" s="1" t="s">
        <v>328</v>
      </c>
      <c r="E25" s="3" t="s">
        <v>293</v>
      </c>
      <c r="F25" s="1" t="s">
        <v>328</v>
      </c>
      <c r="G25" s="3" t="s">
        <v>293</v>
      </c>
      <c r="H25" s="1" t="s">
        <v>338</v>
      </c>
    </row>
    <row r="26">
      <c r="A26" s="1" t="s">
        <v>214</v>
      </c>
      <c r="B26" s="1" t="s">
        <v>291</v>
      </c>
      <c r="C26" s="1" t="s">
        <v>291</v>
      </c>
      <c r="D26" s="1" t="s">
        <v>292</v>
      </c>
      <c r="E26" s="1" t="s">
        <v>292</v>
      </c>
      <c r="F26" s="1" t="s">
        <v>292</v>
      </c>
      <c r="G26" s="1" t="s">
        <v>292</v>
      </c>
      <c r="H26" s="1" t="s">
        <v>297</v>
      </c>
    </row>
    <row r="27">
      <c r="A27" s="1" t="s">
        <v>82</v>
      </c>
      <c r="B27" s="1" t="s">
        <v>339</v>
      </c>
      <c r="C27" s="1" t="s">
        <v>339</v>
      </c>
      <c r="D27" s="1" t="s">
        <v>339</v>
      </c>
      <c r="E27" s="1" t="s">
        <v>300</v>
      </c>
      <c r="F27" s="1" t="s">
        <v>339</v>
      </c>
      <c r="G27" s="1" t="s">
        <v>340</v>
      </c>
      <c r="H27" s="1" t="s">
        <v>341</v>
      </c>
    </row>
    <row r="28">
      <c r="A28" s="1" t="s">
        <v>231</v>
      </c>
      <c r="B28" s="1" t="s">
        <v>295</v>
      </c>
      <c r="C28" s="1" t="s">
        <v>291</v>
      </c>
      <c r="D28" s="1" t="s">
        <v>291</v>
      </c>
      <c r="E28" s="1" t="s">
        <v>295</v>
      </c>
      <c r="F28" s="1" t="s">
        <v>291</v>
      </c>
      <c r="G28" s="1" t="s">
        <v>295</v>
      </c>
      <c r="H28" s="1" t="s">
        <v>296</v>
      </c>
    </row>
    <row r="29">
      <c r="A29" s="1" t="s">
        <v>266</v>
      </c>
      <c r="B29" s="1" t="s">
        <v>342</v>
      </c>
      <c r="C29" s="1" t="s">
        <v>342</v>
      </c>
      <c r="D29" s="1" t="s">
        <v>342</v>
      </c>
      <c r="E29" s="1" t="s">
        <v>300</v>
      </c>
      <c r="F29" s="1" t="s">
        <v>342</v>
      </c>
      <c r="G29" s="1" t="s">
        <v>343</v>
      </c>
      <c r="H29" s="1" t="s">
        <v>344</v>
      </c>
    </row>
    <row r="30">
      <c r="A30" s="1" t="s">
        <v>32</v>
      </c>
      <c r="B30" s="1" t="s">
        <v>345</v>
      </c>
      <c r="C30" s="1" t="s">
        <v>345</v>
      </c>
      <c r="D30" s="1" t="s">
        <v>345</v>
      </c>
      <c r="E30" s="1" t="s">
        <v>346</v>
      </c>
      <c r="F30" s="1" t="s">
        <v>345</v>
      </c>
      <c r="G30" s="1" t="s">
        <v>300</v>
      </c>
      <c r="H30" s="1" t="s">
        <v>347</v>
      </c>
    </row>
    <row r="31">
      <c r="A31" s="1" t="s">
        <v>71</v>
      </c>
      <c r="B31" s="1" t="s">
        <v>303</v>
      </c>
      <c r="C31" s="1" t="s">
        <v>348</v>
      </c>
      <c r="D31" s="1" t="s">
        <v>348</v>
      </c>
      <c r="E31" s="1" t="s">
        <v>349</v>
      </c>
      <c r="F31" s="1" t="s">
        <v>348</v>
      </c>
      <c r="G31" s="1" t="s">
        <v>349</v>
      </c>
      <c r="H31" s="1" t="s">
        <v>305</v>
      </c>
    </row>
    <row r="32">
      <c r="A32" s="1" t="s">
        <v>90</v>
      </c>
      <c r="B32" s="1" t="s">
        <v>291</v>
      </c>
      <c r="C32" s="1" t="s">
        <v>291</v>
      </c>
      <c r="D32" s="1" t="s">
        <v>291</v>
      </c>
      <c r="E32" s="1" t="s">
        <v>291</v>
      </c>
      <c r="F32" s="1" t="s">
        <v>291</v>
      </c>
      <c r="G32" s="3" t="s">
        <v>293</v>
      </c>
      <c r="H32" s="1" t="s">
        <v>336</v>
      </c>
    </row>
    <row r="33">
      <c r="A33" s="1" t="s">
        <v>146</v>
      </c>
      <c r="B33" s="1" t="s">
        <v>350</v>
      </c>
      <c r="C33" s="1" t="s">
        <v>350</v>
      </c>
      <c r="D33" s="1" t="s">
        <v>350</v>
      </c>
      <c r="E33" s="1" t="s">
        <v>317</v>
      </c>
      <c r="F33" s="1" t="s">
        <v>350</v>
      </c>
      <c r="G33" s="1" t="s">
        <v>351</v>
      </c>
      <c r="H33" s="1" t="s">
        <v>327</v>
      </c>
    </row>
    <row r="34">
      <c r="A34" s="1" t="s">
        <v>161</v>
      </c>
      <c r="B34" s="1" t="s">
        <v>303</v>
      </c>
      <c r="C34" s="1" t="s">
        <v>352</v>
      </c>
      <c r="D34" s="1" t="s">
        <v>353</v>
      </c>
      <c r="E34" s="1" t="s">
        <v>301</v>
      </c>
      <c r="F34" s="1" t="s">
        <v>353</v>
      </c>
      <c r="G34" s="1" t="s">
        <v>301</v>
      </c>
      <c r="H34" s="1" t="s">
        <v>315</v>
      </c>
    </row>
    <row r="35">
      <c r="A35" s="1" t="s">
        <v>193</v>
      </c>
      <c r="B35" s="1" t="s">
        <v>320</v>
      </c>
      <c r="C35" s="1" t="s">
        <v>320</v>
      </c>
      <c r="D35" s="1" t="s">
        <v>354</v>
      </c>
      <c r="E35" s="1" t="s">
        <v>310</v>
      </c>
      <c r="F35" s="1" t="s">
        <v>354</v>
      </c>
      <c r="G35" s="1" t="s">
        <v>310</v>
      </c>
      <c r="H35" s="1" t="s">
        <v>355</v>
      </c>
    </row>
    <row r="36">
      <c r="A36" s="1" t="s">
        <v>235</v>
      </c>
      <c r="B36" s="1" t="s">
        <v>356</v>
      </c>
      <c r="C36" s="1" t="s">
        <v>357</v>
      </c>
      <c r="D36" s="1" t="s">
        <v>320</v>
      </c>
      <c r="E36" s="1" t="s">
        <v>303</v>
      </c>
      <c r="F36" s="1" t="s">
        <v>356</v>
      </c>
      <c r="G36" s="1" t="s">
        <v>320</v>
      </c>
      <c r="H36" s="1" t="s">
        <v>358</v>
      </c>
    </row>
    <row r="37">
      <c r="A37" s="1" t="s">
        <v>170</v>
      </c>
      <c r="B37" s="1" t="s">
        <v>300</v>
      </c>
      <c r="C37" s="1" t="s">
        <v>300</v>
      </c>
      <c r="D37" s="1" t="s">
        <v>300</v>
      </c>
      <c r="E37" s="1" t="s">
        <v>300</v>
      </c>
      <c r="F37" s="1" t="s">
        <v>300</v>
      </c>
      <c r="G37" s="1" t="s">
        <v>301</v>
      </c>
      <c r="H37" s="1" t="s">
        <v>302</v>
      </c>
    </row>
    <row r="38">
      <c r="A38" s="1" t="s">
        <v>239</v>
      </c>
      <c r="B38" s="1" t="s">
        <v>359</v>
      </c>
      <c r="C38" s="1" t="s">
        <v>359</v>
      </c>
      <c r="D38" s="1" t="s">
        <v>359</v>
      </c>
      <c r="E38" s="1" t="s">
        <v>300</v>
      </c>
      <c r="F38" s="1" t="s">
        <v>359</v>
      </c>
      <c r="G38" s="1" t="s">
        <v>360</v>
      </c>
      <c r="H38" s="1" t="s">
        <v>361</v>
      </c>
    </row>
    <row r="39">
      <c r="A39" s="1" t="s">
        <v>58</v>
      </c>
      <c r="B39" s="1" t="s">
        <v>300</v>
      </c>
      <c r="C39" s="1" t="s">
        <v>300</v>
      </c>
      <c r="D39" s="1" t="s">
        <v>300</v>
      </c>
      <c r="E39" s="1" t="s">
        <v>300</v>
      </c>
      <c r="F39" s="1" t="s">
        <v>362</v>
      </c>
      <c r="G39" s="1" t="s">
        <v>309</v>
      </c>
      <c r="H39" s="1" t="s">
        <v>363</v>
      </c>
    </row>
    <row r="40">
      <c r="A40" s="1" t="s">
        <v>46</v>
      </c>
      <c r="B40" s="1" t="s">
        <v>328</v>
      </c>
      <c r="C40" s="1" t="s">
        <v>317</v>
      </c>
      <c r="D40" s="1" t="s">
        <v>364</v>
      </c>
      <c r="E40" s="1" t="s">
        <v>317</v>
      </c>
      <c r="F40" s="1" t="s">
        <v>364</v>
      </c>
      <c r="G40" s="1" t="s">
        <v>317</v>
      </c>
      <c r="H40" s="1" t="s">
        <v>365</v>
      </c>
    </row>
    <row r="41">
      <c r="A41" s="1" t="s">
        <v>74</v>
      </c>
      <c r="B41" s="1" t="s">
        <v>300</v>
      </c>
      <c r="C41" s="1" t="s">
        <v>300</v>
      </c>
      <c r="D41" s="1" t="s">
        <v>300</v>
      </c>
      <c r="E41" s="1" t="s">
        <v>310</v>
      </c>
      <c r="F41" s="1" t="s">
        <v>366</v>
      </c>
      <c r="G41" s="1" t="s">
        <v>300</v>
      </c>
      <c r="H41" s="1" t="s">
        <v>341</v>
      </c>
    </row>
    <row r="42">
      <c r="A42" s="1" t="s">
        <v>257</v>
      </c>
      <c r="B42" s="1" t="s">
        <v>367</v>
      </c>
      <c r="C42" s="1" t="s">
        <v>368</v>
      </c>
      <c r="D42" s="1" t="s">
        <v>368</v>
      </c>
      <c r="E42" s="1" t="s">
        <v>317</v>
      </c>
      <c r="F42" s="1" t="s">
        <v>368</v>
      </c>
      <c r="G42" s="1" t="s">
        <v>317</v>
      </c>
      <c r="H42" s="1" t="s">
        <v>369</v>
      </c>
    </row>
    <row r="43">
      <c r="A43" s="1" t="s">
        <v>36</v>
      </c>
      <c r="B43" s="1" t="s">
        <v>295</v>
      </c>
      <c r="C43" s="1" t="s">
        <v>295</v>
      </c>
      <c r="D43" s="1" t="s">
        <v>295</v>
      </c>
      <c r="E43" s="3" t="s">
        <v>293</v>
      </c>
      <c r="F43" s="1" t="s">
        <v>295</v>
      </c>
      <c r="G43" s="3" t="s">
        <v>293</v>
      </c>
      <c r="H43" s="1" t="s">
        <v>370</v>
      </c>
    </row>
    <row r="44">
      <c r="A44" s="1" t="s">
        <v>38</v>
      </c>
      <c r="B44" s="1" t="s">
        <v>309</v>
      </c>
      <c r="C44" s="1" t="s">
        <v>371</v>
      </c>
      <c r="D44" s="1" t="s">
        <v>372</v>
      </c>
      <c r="E44" s="1" t="s">
        <v>309</v>
      </c>
      <c r="F44" s="1" t="s">
        <v>372</v>
      </c>
      <c r="G44" s="1" t="s">
        <v>309</v>
      </c>
      <c r="H44" s="1" t="s">
        <v>373</v>
      </c>
    </row>
    <row r="45">
      <c r="A45" s="1" t="s">
        <v>40</v>
      </c>
      <c r="B45" s="1" t="s">
        <v>301</v>
      </c>
      <c r="C45" s="1" t="s">
        <v>310</v>
      </c>
      <c r="D45" s="1" t="s">
        <v>301</v>
      </c>
      <c r="E45" s="1" t="s">
        <v>326</v>
      </c>
      <c r="F45" s="1" t="s">
        <v>301</v>
      </c>
      <c r="G45" s="1" t="s">
        <v>301</v>
      </c>
      <c r="H45" s="1" t="s">
        <v>374</v>
      </c>
    </row>
    <row r="46">
      <c r="A46" s="1" t="s">
        <v>53</v>
      </c>
      <c r="B46" s="1" t="s">
        <v>328</v>
      </c>
      <c r="C46" s="3" t="s">
        <v>293</v>
      </c>
      <c r="D46" s="1" t="s">
        <v>328</v>
      </c>
      <c r="E46" s="3" t="s">
        <v>293</v>
      </c>
      <c r="F46" s="1" t="s">
        <v>328</v>
      </c>
      <c r="G46" s="3" t="s">
        <v>293</v>
      </c>
      <c r="H46" s="1" t="s">
        <v>338</v>
      </c>
    </row>
    <row r="47">
      <c r="A47" s="1" t="s">
        <v>64</v>
      </c>
      <c r="B47" s="1" t="s">
        <v>301</v>
      </c>
      <c r="C47" s="1" t="s">
        <v>326</v>
      </c>
      <c r="D47" s="1" t="s">
        <v>301</v>
      </c>
      <c r="E47" s="1" t="s">
        <v>326</v>
      </c>
      <c r="F47" s="1" t="s">
        <v>301</v>
      </c>
      <c r="G47" s="1" t="s">
        <v>301</v>
      </c>
      <c r="H47" s="1" t="s">
        <v>375</v>
      </c>
    </row>
    <row r="48">
      <c r="A48" s="1" t="s">
        <v>88</v>
      </c>
      <c r="B48" s="1" t="s">
        <v>301</v>
      </c>
      <c r="C48" s="1" t="s">
        <v>309</v>
      </c>
      <c r="D48" s="1" t="s">
        <v>301</v>
      </c>
      <c r="E48" s="1" t="s">
        <v>309</v>
      </c>
      <c r="F48" s="1" t="s">
        <v>301</v>
      </c>
      <c r="G48" s="1" t="s">
        <v>301</v>
      </c>
      <c r="H48" s="1" t="s">
        <v>308</v>
      </c>
    </row>
    <row r="49">
      <c r="A49" s="1" t="s">
        <v>136</v>
      </c>
      <c r="B49" s="1" t="s">
        <v>376</v>
      </c>
      <c r="C49" s="1" t="s">
        <v>377</v>
      </c>
      <c r="D49" s="1" t="s">
        <v>378</v>
      </c>
      <c r="E49" s="1" t="s">
        <v>379</v>
      </c>
      <c r="F49" s="1" t="s">
        <v>377</v>
      </c>
      <c r="G49" s="1" t="s">
        <v>379</v>
      </c>
      <c r="H49" s="1" t="s">
        <v>380</v>
      </c>
    </row>
    <row r="50">
      <c r="A50" s="1" t="s">
        <v>158</v>
      </c>
      <c r="B50" s="1" t="s">
        <v>301</v>
      </c>
      <c r="C50" s="1" t="s">
        <v>301</v>
      </c>
      <c r="D50" s="1" t="s">
        <v>381</v>
      </c>
      <c r="E50" s="1" t="s">
        <v>326</v>
      </c>
      <c r="F50" s="1" t="s">
        <v>381</v>
      </c>
      <c r="G50" s="1" t="s">
        <v>326</v>
      </c>
      <c r="H50" s="1" t="s">
        <v>382</v>
      </c>
    </row>
    <row r="51">
      <c r="A51" s="1" t="s">
        <v>164</v>
      </c>
      <c r="B51" s="1" t="s">
        <v>310</v>
      </c>
      <c r="C51" s="1" t="s">
        <v>301</v>
      </c>
      <c r="D51" s="1" t="s">
        <v>304</v>
      </c>
      <c r="E51" s="1" t="s">
        <v>310</v>
      </c>
      <c r="F51" s="1" t="s">
        <v>304</v>
      </c>
      <c r="G51" s="1" t="s">
        <v>301</v>
      </c>
      <c r="H51" s="1" t="s">
        <v>383</v>
      </c>
    </row>
    <row r="52">
      <c r="A52" s="15" t="s">
        <v>167</v>
      </c>
      <c r="B52" s="1" t="s">
        <v>326</v>
      </c>
      <c r="C52" s="1" t="s">
        <v>326</v>
      </c>
      <c r="D52" s="1" t="s">
        <v>324</v>
      </c>
      <c r="E52" s="1" t="s">
        <v>326</v>
      </c>
      <c r="F52" s="1" t="s">
        <v>324</v>
      </c>
      <c r="G52" s="1" t="s">
        <v>326</v>
      </c>
      <c r="H52" s="1" t="s">
        <v>384</v>
      </c>
    </row>
    <row r="53">
      <c r="A53" s="1" t="s">
        <v>189</v>
      </c>
      <c r="B53" s="1" t="s">
        <v>301</v>
      </c>
      <c r="C53" s="1" t="s">
        <v>309</v>
      </c>
      <c r="D53" s="1" t="s">
        <v>301</v>
      </c>
      <c r="E53" s="1" t="s">
        <v>310</v>
      </c>
      <c r="F53" s="1" t="s">
        <v>313</v>
      </c>
      <c r="G53" s="1" t="s">
        <v>310</v>
      </c>
      <c r="H53" s="1" t="s">
        <v>385</v>
      </c>
    </row>
    <row r="54">
      <c r="A54" s="1" t="s">
        <v>243</v>
      </c>
      <c r="B54" s="1" t="s">
        <v>301</v>
      </c>
      <c r="C54" s="1" t="s">
        <v>326</v>
      </c>
      <c r="D54" s="1" t="s">
        <v>301</v>
      </c>
      <c r="E54" s="1" t="s">
        <v>326</v>
      </c>
      <c r="F54" s="1" t="s">
        <v>324</v>
      </c>
      <c r="G54" s="1" t="s">
        <v>326</v>
      </c>
      <c r="H54" s="1" t="s">
        <v>347</v>
      </c>
    </row>
    <row r="55">
      <c r="A55" s="1" t="s">
        <v>283</v>
      </c>
      <c r="B55" s="1" t="s">
        <v>310</v>
      </c>
      <c r="C55" s="1" t="s">
        <v>326</v>
      </c>
      <c r="D55" s="1" t="s">
        <v>310</v>
      </c>
      <c r="E55" s="1" t="s">
        <v>326</v>
      </c>
      <c r="F55" s="1" t="s">
        <v>386</v>
      </c>
      <c r="G55" s="1" t="s">
        <v>386</v>
      </c>
      <c r="H55" s="1" t="s">
        <v>387</v>
      </c>
    </row>
    <row r="56">
      <c r="A56" s="1" t="s">
        <v>287</v>
      </c>
      <c r="B56" s="1" t="s">
        <v>310</v>
      </c>
      <c r="C56" s="1" t="s">
        <v>326</v>
      </c>
      <c r="D56" s="1" t="s">
        <v>301</v>
      </c>
      <c r="E56" s="1" t="s">
        <v>310</v>
      </c>
      <c r="F56" s="1" t="s">
        <v>324</v>
      </c>
      <c r="G56" s="1" t="s">
        <v>301</v>
      </c>
      <c r="H56" s="1" t="s">
        <v>388</v>
      </c>
    </row>
    <row r="57">
      <c r="A57" s="1" t="s">
        <v>289</v>
      </c>
      <c r="B57" s="1" t="s">
        <v>310</v>
      </c>
      <c r="C57" s="1" t="s">
        <v>301</v>
      </c>
      <c r="D57" s="1" t="s">
        <v>310</v>
      </c>
      <c r="E57" s="1" t="s">
        <v>301</v>
      </c>
      <c r="F57" s="1" t="s">
        <v>310</v>
      </c>
      <c r="G57" s="1" t="s">
        <v>304</v>
      </c>
      <c r="H57" s="1" t="s">
        <v>389</v>
      </c>
    </row>
  </sheetData>
  <autoFilter ref="$A$1:$H$57">
    <sortState ref="A1:H57">
      <sortCondition ref="A1:A57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5" width="13.13"/>
  </cols>
  <sheetData>
    <row r="1">
      <c r="A1" s="1" t="s">
        <v>390</v>
      </c>
      <c r="B1" s="1" t="s">
        <v>391</v>
      </c>
      <c r="D1" s="1" t="s">
        <v>392</v>
      </c>
      <c r="E1" s="1" t="s">
        <v>393</v>
      </c>
      <c r="F1" s="1" t="s">
        <v>394</v>
      </c>
      <c r="G1" s="1" t="s">
        <v>395</v>
      </c>
    </row>
    <row r="2">
      <c r="A2" s="2" t="s">
        <v>18</v>
      </c>
      <c r="B2" s="1">
        <v>1.0</v>
      </c>
      <c r="D2" s="1">
        <v>0.388</v>
      </c>
      <c r="E2" s="1">
        <v>0.42</v>
      </c>
      <c r="F2" s="1">
        <v>0.3</v>
      </c>
      <c r="G2" s="1">
        <v>0.35</v>
      </c>
    </row>
    <row r="3">
      <c r="A3" s="1" t="s">
        <v>54</v>
      </c>
      <c r="B3" s="1">
        <v>2.0</v>
      </c>
    </row>
    <row r="4">
      <c r="A4" s="2" t="s">
        <v>72</v>
      </c>
      <c r="B4" s="1">
        <v>3.0</v>
      </c>
    </row>
    <row r="5">
      <c r="A5" s="2" t="s">
        <v>96</v>
      </c>
      <c r="B5" s="1">
        <v>4.0</v>
      </c>
    </row>
    <row r="6">
      <c r="A6" s="2" t="s">
        <v>100</v>
      </c>
      <c r="B6" s="1">
        <v>5.0</v>
      </c>
    </row>
    <row r="7">
      <c r="A7" s="2" t="s">
        <v>101</v>
      </c>
      <c r="B7" s="1">
        <v>6.0</v>
      </c>
    </row>
    <row r="8">
      <c r="A8" s="2" t="s">
        <v>102</v>
      </c>
      <c r="B8" s="1">
        <v>7.0</v>
      </c>
    </row>
    <row r="9">
      <c r="A9" s="2" t="s">
        <v>103</v>
      </c>
      <c r="B9" s="1">
        <v>8.0</v>
      </c>
    </row>
    <row r="10">
      <c r="A10" s="2" t="s">
        <v>104</v>
      </c>
      <c r="B10" s="1">
        <v>9.0</v>
      </c>
    </row>
    <row r="11">
      <c r="A11" s="2" t="s">
        <v>105</v>
      </c>
      <c r="B11" s="1">
        <v>10.0</v>
      </c>
    </row>
    <row r="12">
      <c r="A12" s="2" t="s">
        <v>111</v>
      </c>
      <c r="B12" s="1">
        <v>11.0</v>
      </c>
    </row>
    <row r="13">
      <c r="A13" s="2" t="s">
        <v>115</v>
      </c>
      <c r="B13" s="1">
        <v>12.0</v>
      </c>
    </row>
    <row r="14">
      <c r="A14" s="2" t="s">
        <v>117</v>
      </c>
      <c r="B14" s="1">
        <v>13.0</v>
      </c>
    </row>
    <row r="15">
      <c r="A15" s="2" t="s">
        <v>118</v>
      </c>
      <c r="B15" s="1">
        <v>14.0</v>
      </c>
    </row>
    <row r="16">
      <c r="A16" s="2" t="s">
        <v>119</v>
      </c>
      <c r="B16" s="1">
        <v>15.0</v>
      </c>
    </row>
    <row r="17">
      <c r="A17" s="2" t="s">
        <v>124</v>
      </c>
      <c r="B17" s="1">
        <v>16.0</v>
      </c>
    </row>
    <row r="18">
      <c r="A18" s="2" t="s">
        <v>127</v>
      </c>
      <c r="B18" s="1">
        <v>17.0</v>
      </c>
    </row>
    <row r="19">
      <c r="A19" s="2" t="s">
        <v>130</v>
      </c>
      <c r="B19" s="1">
        <v>18.0</v>
      </c>
    </row>
    <row r="20">
      <c r="A20" s="2" t="s">
        <v>133</v>
      </c>
      <c r="B20" s="1">
        <v>19.0</v>
      </c>
    </row>
    <row r="21">
      <c r="A21" s="1" t="s">
        <v>137</v>
      </c>
      <c r="B21" s="1">
        <v>20.0</v>
      </c>
    </row>
    <row r="22">
      <c r="A22" s="2" t="s">
        <v>140</v>
      </c>
      <c r="B22" s="1">
        <v>21.0</v>
      </c>
    </row>
    <row r="23">
      <c r="A23" s="2" t="s">
        <v>142</v>
      </c>
      <c r="B23" s="1">
        <v>22.0</v>
      </c>
    </row>
    <row r="24">
      <c r="A24" s="2" t="s">
        <v>159</v>
      </c>
      <c r="B24" s="1">
        <v>23.0</v>
      </c>
    </row>
    <row r="25">
      <c r="A25" s="2" t="s">
        <v>162</v>
      </c>
      <c r="B25" s="1">
        <v>24.0</v>
      </c>
    </row>
    <row r="26">
      <c r="A26" s="2" t="s">
        <v>165</v>
      </c>
      <c r="B26" s="1">
        <v>25.0</v>
      </c>
    </row>
    <row r="27">
      <c r="A27" s="2" t="s">
        <v>168</v>
      </c>
      <c r="B27" s="1">
        <v>26.0</v>
      </c>
    </row>
    <row r="28">
      <c r="A28" s="2" t="s">
        <v>171</v>
      </c>
      <c r="B28" s="1">
        <v>27.0</v>
      </c>
    </row>
    <row r="29">
      <c r="A29" s="2" t="s">
        <v>176</v>
      </c>
      <c r="B29" s="1">
        <v>28.0</v>
      </c>
    </row>
    <row r="30">
      <c r="A30" s="2" t="s">
        <v>178</v>
      </c>
      <c r="B30" s="1">
        <v>29.0</v>
      </c>
    </row>
    <row r="31">
      <c r="A31" s="2" t="s">
        <v>180</v>
      </c>
      <c r="B31" s="1">
        <v>30.0</v>
      </c>
    </row>
    <row r="32">
      <c r="A32" s="2" t="s">
        <v>183</v>
      </c>
      <c r="B32" s="1">
        <v>31.0</v>
      </c>
    </row>
    <row r="33">
      <c r="A33" s="2" t="s">
        <v>186</v>
      </c>
      <c r="B33" s="1">
        <v>32.0</v>
      </c>
    </row>
    <row r="34">
      <c r="A34" s="2" t="s">
        <v>194</v>
      </c>
      <c r="B34" s="1">
        <v>33.0</v>
      </c>
    </row>
    <row r="35">
      <c r="A35" s="2" t="s">
        <v>202</v>
      </c>
      <c r="B35" s="1">
        <v>34.0</v>
      </c>
    </row>
    <row r="36">
      <c r="A36" s="2" t="s">
        <v>204</v>
      </c>
      <c r="B36" s="1">
        <v>35.0</v>
      </c>
    </row>
    <row r="37">
      <c r="A37" s="2" t="s">
        <v>210</v>
      </c>
      <c r="B37" s="1">
        <v>36.0</v>
      </c>
    </row>
    <row r="38">
      <c r="A38" s="2" t="s">
        <v>216</v>
      </c>
      <c r="B38" s="1">
        <v>37.0</v>
      </c>
    </row>
    <row r="39">
      <c r="A39" s="2" t="s">
        <v>220</v>
      </c>
      <c r="B39" s="1">
        <v>38.0</v>
      </c>
    </row>
    <row r="40">
      <c r="A40" s="2" t="s">
        <v>221</v>
      </c>
      <c r="B40" s="1">
        <v>39.0</v>
      </c>
    </row>
    <row r="41">
      <c r="A41" s="2" t="s">
        <v>224</v>
      </c>
      <c r="B41" s="1">
        <v>40.0</v>
      </c>
    </row>
    <row r="42">
      <c r="A42" s="2" t="s">
        <v>228</v>
      </c>
      <c r="B42" s="1">
        <v>41.0</v>
      </c>
    </row>
    <row r="43">
      <c r="A43" s="2" t="s">
        <v>237</v>
      </c>
      <c r="B43" s="1">
        <v>42.0</v>
      </c>
    </row>
    <row r="44">
      <c r="A44" s="2" t="s">
        <v>244</v>
      </c>
      <c r="B44" s="1">
        <v>43.0</v>
      </c>
    </row>
    <row r="45">
      <c r="A45" s="2" t="s">
        <v>247</v>
      </c>
      <c r="B45" s="1">
        <v>44.0</v>
      </c>
    </row>
    <row r="46">
      <c r="A46" s="2" t="s">
        <v>253</v>
      </c>
      <c r="B46" s="1">
        <v>45.0</v>
      </c>
    </row>
    <row r="47">
      <c r="A47" s="2" t="s">
        <v>258</v>
      </c>
      <c r="B47" s="1">
        <v>46.0</v>
      </c>
    </row>
    <row r="48">
      <c r="A48" s="2" t="s">
        <v>260</v>
      </c>
      <c r="B48" s="1">
        <v>47.0</v>
      </c>
    </row>
    <row r="49">
      <c r="A49" s="2" t="s">
        <v>264</v>
      </c>
      <c r="B49" s="1">
        <v>48.0</v>
      </c>
    </row>
    <row r="50">
      <c r="A50" s="2" t="s">
        <v>271</v>
      </c>
      <c r="B50" s="1">
        <v>49.0</v>
      </c>
    </row>
    <row r="51">
      <c r="A51" s="1" t="s">
        <v>273</v>
      </c>
      <c r="B51" s="1">
        <v>50.0</v>
      </c>
    </row>
    <row r="52">
      <c r="A52" s="1" t="s">
        <v>277</v>
      </c>
      <c r="B52" s="1">
        <v>51.0</v>
      </c>
    </row>
    <row r="53">
      <c r="A53" s="1" t="s">
        <v>280</v>
      </c>
      <c r="B53" s="1">
        <v>52.0</v>
      </c>
    </row>
    <row r="54">
      <c r="A54" s="2" t="s">
        <v>284</v>
      </c>
      <c r="B54" s="1">
        <v>53.0</v>
      </c>
    </row>
    <row r="55">
      <c r="A55" s="1" t="s">
        <v>396</v>
      </c>
      <c r="B55" s="1">
        <v>54.0</v>
      </c>
    </row>
    <row r="56">
      <c r="A56" s="1" t="s">
        <v>397</v>
      </c>
      <c r="B56" s="1">
        <v>55.0</v>
      </c>
    </row>
  </sheetData>
  <autoFilter ref="$A$1:$B$56">
    <sortState ref="A1:B56">
      <sortCondition ref="B1:B56"/>
      <sortCondition ref="A1:A56"/>
    </sortState>
  </autoFilter>
  <drawing r:id="rId1"/>
</worksheet>
</file>